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F713A60A-51E9-40D4-AF8C-C7D8D9DDA4E9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20" sheetId="106" r:id="rId22"/>
    <sheet name="СВОД" sheetId="44" r:id="rId2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44" l="1"/>
  <c r="I2" i="44"/>
  <c r="B3" i="106" l="1"/>
  <c r="F4" i="106" s="1"/>
  <c r="B3" i="105"/>
  <c r="F4" i="105" s="1"/>
  <c r="B3" i="104"/>
  <c r="F4" i="104" s="1"/>
  <c r="B3" i="103"/>
  <c r="F4" i="103" s="1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B61" i="106"/>
  <c r="C54" i="106"/>
  <c r="B53" i="106"/>
  <c r="B52" i="106"/>
  <c r="B51" i="106"/>
  <c r="B50" i="106"/>
  <c r="A50" i="106"/>
  <c r="C49" i="106"/>
  <c r="I26" i="44" s="1"/>
  <c r="B48" i="106"/>
  <c r="B47" i="106"/>
  <c r="B46" i="106"/>
  <c r="B45" i="106"/>
  <c r="B44" i="106"/>
  <c r="A44" i="106"/>
  <c r="C43" i="106"/>
  <c r="B42" i="106"/>
  <c r="B41" i="106"/>
  <c r="B40" i="106"/>
  <c r="B39" i="106"/>
  <c r="B38" i="106"/>
  <c r="A38" i="106"/>
  <c r="C37" i="106"/>
  <c r="G26" i="44" s="1"/>
  <c r="B36" i="106"/>
  <c r="B35" i="106"/>
  <c r="B34" i="106"/>
  <c r="B33" i="106"/>
  <c r="B32" i="106"/>
  <c r="A32" i="106"/>
  <c r="C31" i="106"/>
  <c r="B30" i="106"/>
  <c r="B29" i="106"/>
  <c r="B28" i="106"/>
  <c r="B27" i="106"/>
  <c r="A27" i="106"/>
  <c r="C26" i="106"/>
  <c r="B25" i="106"/>
  <c r="B24" i="106"/>
  <c r="B23" i="106"/>
  <c r="B22" i="106"/>
  <c r="B21" i="106"/>
  <c r="B20" i="106"/>
  <c r="A20" i="106"/>
  <c r="C19" i="106"/>
  <c r="B18" i="106"/>
  <c r="B17" i="106"/>
  <c r="B16" i="106"/>
  <c r="B15" i="106"/>
  <c r="B14" i="106"/>
  <c r="A14" i="106"/>
  <c r="C13" i="106"/>
  <c r="B12" i="106"/>
  <c r="B11" i="106"/>
  <c r="B10" i="106"/>
  <c r="B9" i="106"/>
  <c r="B8" i="106"/>
  <c r="B7" i="106"/>
  <c r="A7" i="106"/>
  <c r="F6" i="106"/>
  <c r="J5" i="106"/>
  <c r="C3" i="106"/>
  <c r="A3" i="106"/>
  <c r="L6" i="106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06"/>
  <c r="J26" i="44"/>
  <c r="B63" i="106"/>
  <c r="B62" i="106"/>
  <c r="H26" i="44"/>
  <c r="B60" i="106"/>
  <c r="F26" i="44"/>
  <c r="B59" i="106"/>
  <c r="E26" i="44"/>
  <c r="B58" i="106"/>
  <c r="D26" i="44"/>
  <c r="B57" i="106"/>
  <c r="C26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6"/>
  <c r="K15" i="106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K26" i="44"/>
  <c r="L26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27" i="44" s="1"/>
  <c r="H28" i="44" s="1"/>
  <c r="A38" i="87"/>
  <c r="A32" i="87"/>
  <c r="C31" i="87"/>
  <c r="A27" i="87"/>
  <c r="C26" i="87"/>
  <c r="C19" i="87"/>
  <c r="D7" i="44" s="1"/>
  <c r="D27" i="44" s="1"/>
  <c r="D28" i="44" s="1"/>
  <c r="A20" i="87"/>
  <c r="C13" i="87"/>
  <c r="B58" i="87" l="1"/>
  <c r="B63" i="87"/>
  <c r="I7" i="44"/>
  <c r="I27" i="44" s="1"/>
  <c r="I28" i="44" s="1"/>
  <c r="B64" i="87"/>
  <c r="J7" i="44"/>
  <c r="J27" i="44" s="1"/>
  <c r="J28" i="44" s="1"/>
  <c r="B62" i="87"/>
  <c r="B60" i="87"/>
  <c r="F7" i="44"/>
  <c r="F27" i="44" s="1"/>
  <c r="F28" i="44" s="1"/>
  <c r="B61" i="87"/>
  <c r="G7" i="44"/>
  <c r="G27" i="44" s="1"/>
  <c r="G28" i="44" s="1"/>
  <c r="B59" i="87"/>
  <c r="E7" i="44"/>
  <c r="E27" i="44" s="1"/>
  <c r="E28" i="44" s="1"/>
  <c r="B57" i="87"/>
  <c r="B65" i="87" s="1"/>
  <c r="C7" i="44"/>
  <c r="K15" i="87" l="1"/>
  <c r="K7" i="44"/>
  <c r="L7" i="44" s="1"/>
  <c r="C27" i="44"/>
  <c r="C28" i="44" s="1"/>
  <c r="A14" i="87"/>
  <c r="K27" i="44" l="1"/>
  <c r="C37" i="44"/>
  <c r="C35" i="44"/>
  <c r="C33" i="44"/>
  <c r="C36" i="44"/>
  <c r="A1" i="2"/>
  <c r="T5" i="44"/>
  <c r="O5" i="44"/>
  <c r="S4" i="44"/>
  <c r="F6" i="87"/>
  <c r="J5" i="87"/>
  <c r="C3" i="87"/>
  <c r="L6" i="87"/>
  <c r="K28" i="44" l="1"/>
  <c r="L27" i="44"/>
  <c r="A1" i="103"/>
  <c r="A1" i="99"/>
  <c r="A1" i="95"/>
  <c r="A1" i="100"/>
  <c r="A1" i="104"/>
  <c r="A1" i="92"/>
  <c r="A1" i="88"/>
  <c r="A1" i="105"/>
  <c r="A1" i="106"/>
  <c r="A1" i="96"/>
  <c r="A1" i="93"/>
  <c r="A1" i="101"/>
  <c r="A1" i="89"/>
  <c r="A1" i="102"/>
  <c r="A1" i="94"/>
  <c r="A1" i="97"/>
  <c r="A1" i="90"/>
  <c r="A1" i="91"/>
  <c r="A1" i="98"/>
  <c r="AA8" i="44"/>
  <c r="A1" i="87"/>
  <c r="N3" i="44"/>
  <c r="B3" i="44" l="1"/>
  <c r="K3" i="44"/>
  <c r="B26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<sst xmlns="http://schemas.openxmlformats.org/spreadsheetml/2006/main" count="848" uniqueCount="105">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</sst>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Border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A-4CE2-A36F-A1438DF634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A-4CE2-A36F-A1438DF634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A-4CE2-A36F-A1438DF634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A-4CE2-A36F-A1438DF634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2A-4CE2-A36F-A1438DF634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2A-4CE2-A36F-A1438DF634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2A-4CE2-A36F-A1438DF63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2A-4CE2-A36F-A1438DF6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260608"/>
        <c:axId val="355261784"/>
      </c:barChart>
      <c:catAx>
        <c:axId val="35526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1784"/>
        <c:crosses val="autoZero"/>
        <c:auto val="1"/>
        <c:lblAlgn val="ctr"/>
        <c:lblOffset val="100"/>
        <c:noMultiLvlLbl val="0"/>
      </c:catAx>
      <c:valAx>
        <c:axId val="35526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260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СВОД!$C$27:$J$27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СВОД!$B$33:$B$37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СВОД!$C$33:$C$37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27</xdr:row>
      <xdr:rowOff>12370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7136</xdr:colOff>
      <xdr:row>29</xdr:row>
      <xdr:rowOff>12211</xdr:rowOff>
    </xdr:from>
    <xdr:to>
      <xdr:col>22</xdr:col>
      <xdr:colOff>3013</xdr:colOff>
      <xdr:row>42</xdr:row>
      <xdr:rowOff>173180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9" t="s">
        <v>20</v>
      </c>
      <c r="B1" s="129"/>
      <c r="C1" s="129"/>
    </row>
    <row r="2" spans="1:9" x14ac:dyDescent="0.25">
      <c r="A2" s="9"/>
      <c r="B2" s="8"/>
      <c r="C2" s="22"/>
    </row>
    <row r="3" spans="1:9" ht="15" customHeight="1" x14ac:dyDescent="0.25">
      <c r="A3" s="130" t="s">
        <v>45</v>
      </c>
      <c r="B3" s="130"/>
      <c r="C3" s="130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31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32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32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32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32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32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31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32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32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32"/>
      <c r="B15" s="12" t="s">
        <v>74</v>
      </c>
      <c r="C15" s="11"/>
    </row>
    <row r="16" spans="1:9" ht="20.25" customHeight="1" x14ac:dyDescent="0.25">
      <c r="A16" s="133"/>
      <c r="B16" s="12" t="s">
        <v>75</v>
      </c>
      <c r="C16" s="11"/>
    </row>
    <row r="17" spans="1:3" ht="45.75" customHeight="1" x14ac:dyDescent="0.25">
      <c r="A17" s="131" t="s">
        <v>23</v>
      </c>
      <c r="B17" s="12" t="s">
        <v>76</v>
      </c>
      <c r="C17" s="11"/>
    </row>
    <row r="18" spans="1:3" ht="63" x14ac:dyDescent="0.25">
      <c r="A18" s="132"/>
      <c r="B18" s="12" t="s">
        <v>77</v>
      </c>
      <c r="C18" s="11"/>
    </row>
    <row r="19" spans="1:3" ht="47.25" x14ac:dyDescent="0.25">
      <c r="A19" s="132"/>
      <c r="B19" s="12" t="s">
        <v>78</v>
      </c>
      <c r="C19" s="11"/>
    </row>
    <row r="20" spans="1:3" ht="78.75" x14ac:dyDescent="0.25">
      <c r="A20" s="132"/>
      <c r="B20" s="12" t="s">
        <v>103</v>
      </c>
      <c r="C20" s="11"/>
    </row>
    <row r="21" spans="1:3" ht="47.25" x14ac:dyDescent="0.25">
      <c r="A21" s="132"/>
      <c r="B21" s="12" t="s">
        <v>102</v>
      </c>
      <c r="C21" s="11"/>
    </row>
    <row r="22" spans="1:3" ht="47.25" x14ac:dyDescent="0.25">
      <c r="A22" s="133"/>
      <c r="B22" s="12" t="s">
        <v>79</v>
      </c>
      <c r="C22" s="11"/>
    </row>
    <row r="23" spans="1:3" ht="31.5" x14ac:dyDescent="0.25">
      <c r="A23" s="131" t="s">
        <v>53</v>
      </c>
      <c r="B23" s="12" t="s">
        <v>80</v>
      </c>
      <c r="C23" s="11"/>
    </row>
    <row r="24" spans="1:3" ht="47.25" x14ac:dyDescent="0.25">
      <c r="A24" s="132"/>
      <c r="B24" s="12" t="s">
        <v>81</v>
      </c>
      <c r="C24" s="11"/>
    </row>
    <row r="25" spans="1:3" ht="47.25" x14ac:dyDescent="0.25">
      <c r="A25" s="132"/>
      <c r="B25" s="12" t="s">
        <v>82</v>
      </c>
      <c r="C25" s="11"/>
    </row>
    <row r="26" spans="1:3" ht="31.5" x14ac:dyDescent="0.25">
      <c r="A26" s="132"/>
      <c r="B26" s="12" t="s">
        <v>83</v>
      </c>
      <c r="C26" s="11"/>
    </row>
    <row r="27" spans="1:3" ht="63" x14ac:dyDescent="0.25">
      <c r="A27" s="128" t="s">
        <v>33</v>
      </c>
      <c r="B27" s="64" t="s">
        <v>84</v>
      </c>
      <c r="C27" s="11"/>
    </row>
    <row r="28" spans="1:3" ht="47.25" x14ac:dyDescent="0.25">
      <c r="A28" s="128"/>
      <c r="B28" s="12" t="s">
        <v>85</v>
      </c>
      <c r="C28" s="11"/>
    </row>
    <row r="29" spans="1:3" ht="63" x14ac:dyDescent="0.25">
      <c r="A29" s="128"/>
      <c r="B29" s="12" t="s">
        <v>104</v>
      </c>
      <c r="C29" s="11"/>
    </row>
    <row r="30" spans="1:3" ht="47.25" x14ac:dyDescent="0.25">
      <c r="A30" s="128"/>
      <c r="B30" s="12" t="s">
        <v>86</v>
      </c>
      <c r="C30" s="11"/>
    </row>
    <row r="31" spans="1:3" ht="31.5" x14ac:dyDescent="0.25">
      <c r="A31" s="128"/>
      <c r="B31" s="12" t="s">
        <v>87</v>
      </c>
      <c r="C31" s="11"/>
    </row>
    <row r="32" spans="1:3" ht="15.75" x14ac:dyDescent="0.25">
      <c r="A32" s="128" t="s">
        <v>24</v>
      </c>
      <c r="B32" s="12" t="s">
        <v>88</v>
      </c>
      <c r="C32" s="11"/>
    </row>
    <row r="33" spans="1:3" ht="47.25" x14ac:dyDescent="0.25">
      <c r="A33" s="128"/>
      <c r="B33" s="12" t="s">
        <v>89</v>
      </c>
      <c r="C33" s="11"/>
    </row>
    <row r="34" spans="1:3" ht="48.75" customHeight="1" x14ac:dyDescent="0.25">
      <c r="A34" s="128"/>
      <c r="B34" s="12" t="s">
        <v>90</v>
      </c>
      <c r="C34" s="11"/>
    </row>
    <row r="35" spans="1:3" ht="64.5" customHeight="1" x14ac:dyDescent="0.25">
      <c r="A35" s="128"/>
      <c r="B35" s="12" t="s">
        <v>91</v>
      </c>
      <c r="C35" s="11"/>
    </row>
    <row r="36" spans="1:3" ht="47.25" x14ac:dyDescent="0.25">
      <c r="A36" s="128"/>
      <c r="B36" s="12" t="s">
        <v>92</v>
      </c>
      <c r="C36" s="11"/>
    </row>
    <row r="37" spans="1:3" ht="47.25" x14ac:dyDescent="0.25">
      <c r="A37" s="128" t="s">
        <v>25</v>
      </c>
      <c r="B37" s="12" t="s">
        <v>93</v>
      </c>
      <c r="C37" s="11"/>
    </row>
    <row r="38" spans="1:3" ht="18" customHeight="1" x14ac:dyDescent="0.25">
      <c r="A38" s="128"/>
      <c r="B38" s="12" t="s">
        <v>94</v>
      </c>
      <c r="C38" s="11"/>
    </row>
    <row r="39" spans="1:3" ht="31.5" customHeight="1" x14ac:dyDescent="0.25">
      <c r="A39" s="128"/>
      <c r="B39" s="12" t="s">
        <v>95</v>
      </c>
      <c r="C39" s="11"/>
    </row>
    <row r="40" spans="1:3" ht="63" x14ac:dyDescent="0.25">
      <c r="A40" s="128"/>
      <c r="B40" s="12" t="s">
        <v>96</v>
      </c>
      <c r="C40" s="11"/>
    </row>
    <row r="41" spans="1:3" ht="31.5" x14ac:dyDescent="0.25">
      <c r="A41" s="128"/>
      <c r="B41" s="12" t="s">
        <v>97</v>
      </c>
      <c r="C41" s="11"/>
    </row>
    <row r="42" spans="1:3" ht="33" customHeight="1" x14ac:dyDescent="0.25">
      <c r="A42" s="128" t="s">
        <v>26</v>
      </c>
      <c r="B42" s="12" t="s">
        <v>98</v>
      </c>
      <c r="C42" s="11"/>
    </row>
    <row r="43" spans="1:3" ht="51.75" customHeight="1" x14ac:dyDescent="0.25">
      <c r="A43" s="128"/>
      <c r="B43" s="12" t="s">
        <v>99</v>
      </c>
      <c r="C43" s="11"/>
    </row>
    <row r="44" spans="1:3" ht="51.75" customHeight="1" x14ac:dyDescent="0.25">
      <c r="A44" s="128"/>
      <c r="B44" s="12" t="s">
        <v>100</v>
      </c>
      <c r="C44" s="11"/>
    </row>
    <row r="45" spans="1:3" ht="51.75" customHeight="1" x14ac:dyDescent="0.25">
      <c r="A45" s="128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СТАРТ!B19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СТАРТ!B20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СТАРТ!B21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СТАРТ!B22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СТАРТ!B23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СТАРТ!B24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СТАРТ!B25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118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7" style="5" customWidth="1"/>
    <col min="17" max="17" width="9.28515625" style="5" customWidth="1"/>
    <col min="18" max="16384" width="9.140625" style="5"/>
  </cols>
  <sheetData>
    <row r="1" spans="1:18" x14ac:dyDescent="0.25">
      <c r="A1" s="130" t="str">
        <f>УПРАВЛЕНИЕ!A3</f>
        <v>Мониторинг личностных результатов обучающихся (ООО)</v>
      </c>
      <c r="B1" s="130"/>
      <c r="C1" s="130"/>
      <c r="D1" s="130"/>
      <c r="E1" s="130"/>
      <c r="F1" s="130"/>
      <c r="G1" s="130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21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20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22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20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4" t="s">
        <v>13</v>
      </c>
      <c r="N7" s="134"/>
      <c r="O7" s="134"/>
      <c r="P7" s="134"/>
      <c r="Q7" s="36"/>
    </row>
    <row r="8" spans="1:18" ht="15" customHeight="1" x14ac:dyDescent="0.25">
      <c r="A8" s="34" t="s">
        <v>6</v>
      </c>
      <c r="B8" s="124" t="s">
        <v>7</v>
      </c>
      <c r="C8" s="33"/>
      <c r="D8" s="138" t="s">
        <v>54</v>
      </c>
      <c r="E8" s="138"/>
      <c r="F8" s="138"/>
      <c r="G8" s="138"/>
      <c r="H8" s="138"/>
      <c r="I8" s="138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8"/>
      <c r="E9" s="138"/>
      <c r="F9" s="138"/>
      <c r="G9" s="138"/>
      <c r="H9" s="138"/>
      <c r="I9" s="138"/>
      <c r="J9" s="68"/>
      <c r="L9" s="135" t="s">
        <v>49</v>
      </c>
      <c r="M9" s="135"/>
      <c r="N9" s="135"/>
      <c r="O9" s="135"/>
      <c r="P9" s="135"/>
      <c r="Q9" s="137">
        <v>5</v>
      </c>
    </row>
    <row r="10" spans="1:18" x14ac:dyDescent="0.25">
      <c r="A10" s="34">
        <v>2</v>
      </c>
      <c r="B10" s="119"/>
      <c r="C10" s="26"/>
      <c r="D10" s="138"/>
      <c r="E10" s="138"/>
      <c r="F10" s="138"/>
      <c r="G10" s="138"/>
      <c r="H10" s="138"/>
      <c r="I10" s="138"/>
      <c r="J10" s="68"/>
      <c r="L10" s="135"/>
      <c r="M10" s="135"/>
      <c r="N10" s="135"/>
      <c r="O10" s="135"/>
      <c r="P10" s="135"/>
      <c r="Q10" s="137"/>
    </row>
    <row r="11" spans="1:18" x14ac:dyDescent="0.25">
      <c r="A11" s="34">
        <v>3</v>
      </c>
      <c r="B11" s="3"/>
      <c r="C11" s="26"/>
      <c r="D11" s="138"/>
      <c r="E11" s="138"/>
      <c r="F11" s="138"/>
      <c r="G11" s="138"/>
      <c r="H11" s="138"/>
      <c r="I11" s="138"/>
      <c r="J11" s="68"/>
      <c r="L11" s="135" t="s">
        <v>50</v>
      </c>
      <c r="M11" s="135"/>
      <c r="N11" s="135"/>
      <c r="O11" s="135"/>
      <c r="P11" s="135"/>
      <c r="Q11" s="137">
        <v>4</v>
      </c>
    </row>
    <row r="12" spans="1:18" ht="15" customHeight="1" x14ac:dyDescent="0.25">
      <c r="A12" s="34">
        <v>4</v>
      </c>
      <c r="B12" s="3"/>
      <c r="C12" s="26"/>
      <c r="D12" s="138"/>
      <c r="E12" s="138"/>
      <c r="F12" s="138"/>
      <c r="G12" s="138"/>
      <c r="H12" s="138"/>
      <c r="I12" s="138"/>
      <c r="J12" s="68"/>
      <c r="L12" s="135"/>
      <c r="M12" s="135"/>
      <c r="N12" s="135"/>
      <c r="O12" s="135"/>
      <c r="P12" s="135"/>
      <c r="Q12" s="137"/>
      <c r="R12" s="35"/>
    </row>
    <row r="13" spans="1:18" x14ac:dyDescent="0.25">
      <c r="A13" s="34">
        <v>5</v>
      </c>
      <c r="B13" s="3"/>
      <c r="C13" s="26"/>
      <c r="D13" s="138"/>
      <c r="E13" s="138"/>
      <c r="F13" s="138"/>
      <c r="G13" s="138"/>
      <c r="H13" s="138"/>
      <c r="I13" s="138"/>
      <c r="J13" s="68"/>
      <c r="L13" s="139" t="s">
        <v>8</v>
      </c>
      <c r="M13" s="140"/>
      <c r="N13" s="140"/>
      <c r="O13" s="140"/>
      <c r="P13" s="141"/>
      <c r="Q13" s="90">
        <v>3</v>
      </c>
      <c r="R13" s="35"/>
    </row>
    <row r="14" spans="1:18" x14ac:dyDescent="0.25">
      <c r="A14" s="34">
        <v>6</v>
      </c>
      <c r="B14" s="3"/>
      <c r="C14" s="26"/>
      <c r="D14" s="138"/>
      <c r="E14" s="138"/>
      <c r="F14" s="138"/>
      <c r="G14" s="138"/>
      <c r="H14" s="138"/>
      <c r="I14" s="138"/>
      <c r="J14" s="68"/>
      <c r="L14" s="91" t="s">
        <v>9</v>
      </c>
      <c r="M14" s="91"/>
      <c r="N14" s="91"/>
      <c r="O14" s="91"/>
      <c r="P14" s="92"/>
      <c r="Q14" s="90">
        <v>2</v>
      </c>
      <c r="R14" s="35"/>
    </row>
    <row r="15" spans="1:18" x14ac:dyDescent="0.25">
      <c r="A15" s="34">
        <v>7</v>
      </c>
      <c r="B15" s="3"/>
      <c r="C15" s="26"/>
      <c r="D15" s="138"/>
      <c r="E15" s="138"/>
      <c r="F15" s="138"/>
      <c r="G15" s="138"/>
      <c r="H15" s="138"/>
      <c r="I15" s="138"/>
      <c r="J15" s="68"/>
      <c r="L15" s="93" t="s">
        <v>10</v>
      </c>
      <c r="Q15" s="90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42" t="s">
        <v>11</v>
      </c>
      <c r="M16" s="142"/>
      <c r="N16" s="142"/>
      <c r="O16" s="142"/>
      <c r="P16" s="142"/>
      <c r="Q16" s="90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4">
        <v>11</v>
      </c>
      <c r="B19" s="3"/>
      <c r="C19" s="26"/>
      <c r="J19" s="26"/>
      <c r="L19" s="35"/>
      <c r="M19" s="35"/>
      <c r="N19" s="35"/>
      <c r="O19" s="35"/>
      <c r="P19" s="35"/>
      <c r="Q19" s="35"/>
      <c r="R19" s="35"/>
    </row>
    <row r="20" spans="1:18" ht="15" customHeight="1" x14ac:dyDescent="0.25">
      <c r="A20" s="34">
        <v>12</v>
      </c>
      <c r="B20" s="3"/>
      <c r="C20" s="26"/>
      <c r="J20" s="26"/>
      <c r="L20" s="35"/>
      <c r="M20" s="35"/>
      <c r="N20" s="35"/>
      <c r="O20" s="35"/>
      <c r="P20" s="35"/>
      <c r="Q20" s="35"/>
      <c r="R20" s="35"/>
    </row>
    <row r="21" spans="1:18" x14ac:dyDescent="0.25">
      <c r="A21" s="34">
        <v>13</v>
      </c>
      <c r="B21" s="3"/>
      <c r="C21" s="26"/>
      <c r="J21" s="26"/>
      <c r="L21" s="35"/>
      <c r="M21" s="35"/>
      <c r="N21" s="35"/>
      <c r="O21" s="35"/>
      <c r="P21" s="35"/>
      <c r="Q21" s="35"/>
      <c r="R21" s="35"/>
    </row>
    <row r="22" spans="1:18" ht="15" customHeight="1" x14ac:dyDescent="0.25">
      <c r="A22" s="34">
        <v>14</v>
      </c>
      <c r="B22" s="3"/>
      <c r="C22" s="26"/>
      <c r="J22" s="26"/>
      <c r="L22" s="35"/>
      <c r="M22" s="35"/>
      <c r="N22" s="35"/>
      <c r="O22" s="35"/>
      <c r="P22" s="35"/>
      <c r="Q22" s="35"/>
      <c r="R22" s="35"/>
    </row>
    <row r="23" spans="1:18" x14ac:dyDescent="0.25">
      <c r="A23" s="34">
        <v>15</v>
      </c>
      <c r="B23" s="3"/>
      <c r="C23" s="26"/>
      <c r="J23" s="26"/>
      <c r="L23" s="77"/>
      <c r="M23" s="77"/>
      <c r="N23" s="77"/>
      <c r="O23" s="78"/>
      <c r="P23" s="35"/>
      <c r="Q23" s="35"/>
      <c r="R23" s="35"/>
    </row>
    <row r="24" spans="1:18" ht="15" customHeight="1" x14ac:dyDescent="0.25">
      <c r="A24" s="34">
        <v>16</v>
      </c>
      <c r="B24" s="3"/>
      <c r="C24" s="26"/>
      <c r="J24" s="26"/>
      <c r="L24" s="77"/>
      <c r="M24" s="77"/>
      <c r="N24" s="77"/>
      <c r="O24" s="78"/>
      <c r="P24" s="4"/>
      <c r="Q24" s="4"/>
      <c r="R24" s="35"/>
    </row>
    <row r="25" spans="1:18" ht="15" customHeight="1" x14ac:dyDescent="0.25">
      <c r="A25" s="34">
        <v>17</v>
      </c>
      <c r="B25" s="3"/>
      <c r="C25" s="26"/>
      <c r="J25" s="26"/>
      <c r="L25" s="77"/>
      <c r="M25" s="77"/>
      <c r="N25" s="77"/>
      <c r="O25" s="78"/>
      <c r="P25" s="4"/>
      <c r="Q25" s="4"/>
      <c r="R25" s="35"/>
    </row>
    <row r="26" spans="1:18" ht="15" customHeight="1" x14ac:dyDescent="0.25">
      <c r="A26" s="34">
        <v>18</v>
      </c>
      <c r="B26" s="3"/>
      <c r="C26" s="26"/>
      <c r="J26" s="26"/>
      <c r="L26" s="35"/>
      <c r="M26" s="35"/>
      <c r="N26" s="4"/>
      <c r="O26" s="4"/>
      <c r="P26" s="4"/>
      <c r="Q26" s="4"/>
      <c r="R26" s="35"/>
    </row>
    <row r="27" spans="1:18" ht="15" customHeight="1" x14ac:dyDescent="0.25">
      <c r="A27" s="34">
        <v>19</v>
      </c>
      <c r="B27" s="3"/>
      <c r="C27" s="26"/>
      <c r="J27" s="26"/>
      <c r="L27" s="35"/>
      <c r="M27" s="35"/>
      <c r="N27" s="4"/>
      <c r="O27" s="4"/>
      <c r="P27" s="4"/>
      <c r="Q27" s="4"/>
      <c r="R27" s="35"/>
    </row>
    <row r="28" spans="1:18" ht="15" customHeight="1" x14ac:dyDescent="0.25">
      <c r="A28" s="34">
        <v>20</v>
      </c>
      <c r="B28" s="3"/>
      <c r="C28" s="26"/>
      <c r="D28" s="136"/>
      <c r="E28" s="136"/>
      <c r="F28" s="136"/>
      <c r="G28" s="136"/>
      <c r="H28" s="136"/>
      <c r="I28" s="79"/>
      <c r="J28" s="26"/>
      <c r="L28" s="35"/>
      <c r="M28" s="35"/>
      <c r="N28" s="4"/>
      <c r="O28" s="4"/>
      <c r="P28" s="4"/>
      <c r="Q28" s="4"/>
      <c r="R28" s="35"/>
    </row>
    <row r="29" spans="1:18" x14ac:dyDescent="0.25">
      <c r="A29" s="37"/>
      <c r="B29" s="38"/>
      <c r="C29" s="37"/>
      <c r="D29" s="37"/>
    </row>
    <row r="30" spans="1:18" x14ac:dyDescent="0.25">
      <c r="A30" s="37"/>
      <c r="B30" s="38"/>
      <c r="C30" s="37"/>
      <c r="D30" s="37"/>
    </row>
  </sheetData>
  <sheetProtection sheet="1" selectLockedCells="1"/>
  <mergeCells count="10">
    <mergeCell ref="Q9:Q10"/>
    <mergeCell ref="Q11:Q12"/>
    <mergeCell ref="D8:I15"/>
    <mergeCell ref="L13:P13"/>
    <mergeCell ref="L16:P16"/>
    <mergeCell ref="A1:G1"/>
    <mergeCell ref="M7:P7"/>
    <mergeCell ref="L9:P10"/>
    <mergeCell ref="L11:P12"/>
    <mergeCell ref="D28:H28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СТАРТ!B26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СТАРТ!B27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СТАРТ!B28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7"/>
  <sheetViews>
    <sheetView zoomScale="77" zoomScaleNormal="77" workbookViewId="0">
      <selection activeCell="A33" sqref="A33:XFD37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6" t="str">
        <f>УПРАВЛЕНИЕ!A3</f>
        <v>Мониторинг личностных результатов обучающихся (ООО)</v>
      </c>
      <c r="D2" s="166"/>
      <c r="E2" s="166"/>
      <c r="F2" s="166"/>
      <c r="G2" s="166"/>
      <c r="H2" s="166"/>
      <c r="I2" s="123">
        <f>СТАРТ!D5</f>
        <v>0</v>
      </c>
      <c r="J2" s="85" t="s">
        <v>14</v>
      </c>
    </row>
    <row r="3" spans="1:29" ht="15.75" x14ac:dyDescent="0.25">
      <c r="B3" s="63">
        <f>СТАРТ!B3</f>
        <v>0</v>
      </c>
      <c r="C3" s="86"/>
      <c r="D3" s="86"/>
      <c r="E3" s="86"/>
      <c r="F3" s="86"/>
      <c r="G3" s="86"/>
      <c r="H3" s="86"/>
      <c r="I3" s="85"/>
      <c r="K3" s="75">
        <f>СТАРТ!B5</f>
        <v>0</v>
      </c>
      <c r="N3" s="168" t="str">
        <f>СТАРТ!A1</f>
        <v>Мониторинг личностных результатов обучающихся (ООО)</v>
      </c>
      <c r="O3" s="168"/>
      <c r="P3" s="168"/>
      <c r="Q3" s="168"/>
      <c r="R3" s="168"/>
      <c r="S3" s="168"/>
      <c r="T3" s="168"/>
      <c r="U3" s="168"/>
      <c r="V3" s="168"/>
      <c r="W3" s="168"/>
      <c r="X3" s="168"/>
    </row>
    <row r="4" spans="1:29" ht="15.75" x14ac:dyDescent="0.25">
      <c r="B4" s="62" t="s">
        <v>15</v>
      </c>
      <c r="C4" s="87"/>
      <c r="K4" s="76" t="s">
        <v>4</v>
      </c>
      <c r="O4" s="52"/>
      <c r="P4" s="53"/>
      <c r="Q4" s="153" t="s">
        <v>5</v>
      </c>
      <c r="R4" s="153"/>
      <c r="S4" s="60">
        <f>СТАРТ!D5</f>
        <v>0</v>
      </c>
      <c r="T4" s="52"/>
      <c r="U4" s="61"/>
      <c r="V4" s="53"/>
      <c r="W4" s="53"/>
    </row>
    <row r="5" spans="1:29" ht="15.75" x14ac:dyDescent="0.25">
      <c r="O5" s="159">
        <f>СТАРТ!B3</f>
        <v>0</v>
      </c>
      <c r="P5" s="159"/>
      <c r="Q5" s="59"/>
      <c r="R5" s="49"/>
      <c r="S5" s="50"/>
      <c r="T5" s="162">
        <f>СТАРТ!B5</f>
        <v>0</v>
      </c>
      <c r="U5" s="162"/>
      <c r="V5" s="162"/>
      <c r="W5" s="102"/>
    </row>
    <row r="6" spans="1:29" ht="36.75" customHeight="1" x14ac:dyDescent="0.25">
      <c r="A6" s="106" t="s">
        <v>6</v>
      </c>
      <c r="B6" s="106" t="s">
        <v>7</v>
      </c>
      <c r="C6" s="107" t="str">
        <f>УПРАВЛЕНИЕ!A6</f>
        <v>Гражданское воспитание</v>
      </c>
      <c r="D6" s="107" t="str">
        <f>УПРАВЛЕНИЕ!A12</f>
        <v>Патриотическое воспитание</v>
      </c>
      <c r="E6" s="107" t="str">
        <f>УПРАВЛЕНИЕ!A17</f>
        <v>Духовно-нравственное воспитание</v>
      </c>
      <c r="F6" s="107" t="str">
        <f>УПРАВЛЕНИЕ!A23</f>
        <v>Эстетическое воспитание</v>
      </c>
      <c r="G6" s="10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7" t="str">
        <f>УПРАВЛЕНИЕ!A32</f>
        <v>Трудовое воспитание</v>
      </c>
      <c r="I6" s="107" t="str">
        <f>УПРАВЛЕНИЕ!A37</f>
        <v>Экологическое воспитание</v>
      </c>
      <c r="J6" s="107" t="str">
        <f>УПРАВЛЕНИЕ!A42</f>
        <v>Ценность научного познания</v>
      </c>
      <c r="K6" s="108" t="s">
        <v>16</v>
      </c>
      <c r="L6" s="109" t="s">
        <v>55</v>
      </c>
      <c r="O6" s="169" t="s">
        <v>15</v>
      </c>
      <c r="P6" s="169"/>
      <c r="R6" s="46"/>
      <c r="S6" s="47"/>
      <c r="T6" s="160" t="s">
        <v>4</v>
      </c>
      <c r="U6" s="160"/>
      <c r="V6" s="160"/>
      <c r="W6" s="103"/>
    </row>
    <row r="7" spans="1:29" s="32" customFormat="1" ht="15" customHeight="1" x14ac:dyDescent="0.2">
      <c r="A7" s="100">
        <v>1</v>
      </c>
      <c r="B7" s="101">
        <f>СТАРТ!B9</f>
        <v>0</v>
      </c>
      <c r="C7" s="125" t="e">
        <f>'1'!C13</f>
        <v>#DIV/0!</v>
      </c>
      <c r="D7" s="125" t="e">
        <f>'1'!C19</f>
        <v>#DIV/0!</v>
      </c>
      <c r="E7" s="125" t="e">
        <f>'1'!C26</f>
        <v>#DIV/0!</v>
      </c>
      <c r="F7" s="125" t="e">
        <f>'1'!C31</f>
        <v>#DIV/0!</v>
      </c>
      <c r="G7" s="125" t="e">
        <f>'1'!C37</f>
        <v>#DIV/0!</v>
      </c>
      <c r="H7" s="125" t="e">
        <f>'1'!C43</f>
        <v>#DIV/0!</v>
      </c>
      <c r="I7" s="125" t="e">
        <f>'1'!C49</f>
        <v>#DIV/0!</v>
      </c>
      <c r="J7" s="125" t="e">
        <f>'1'!C54</f>
        <v>#DIV/0!</v>
      </c>
      <c r="K7" s="126" t="e">
        <f t="shared" ref="K7:K27" si="0">AVERAGE(C7:J7)</f>
        <v>#DIV/0!</v>
      </c>
      <c r="L7" s="11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5" t="s">
        <v>62</v>
      </c>
      <c r="P7" s="165"/>
      <c r="Q7" s="165"/>
      <c r="R7" s="165"/>
      <c r="S7" s="165"/>
      <c r="T7" s="165"/>
      <c r="U7" s="165"/>
      <c r="V7" s="165"/>
    </row>
    <row r="8" spans="1:29" s="32" customFormat="1" ht="15" customHeight="1" x14ac:dyDescent="0.2">
      <c r="A8" s="100">
        <v>2</v>
      </c>
      <c r="B8" s="101">
        <f>СТАРТ!B10</f>
        <v>0</v>
      </c>
      <c r="C8" s="125" t="e">
        <f>'2'!C13</f>
        <v>#DIV/0!</v>
      </c>
      <c r="D8" s="125" t="e">
        <f>'2'!C19</f>
        <v>#DIV/0!</v>
      </c>
      <c r="E8" s="125" t="e">
        <f>'2'!C26</f>
        <v>#DIV/0!</v>
      </c>
      <c r="F8" s="125" t="e">
        <f>'2'!C31</f>
        <v>#DIV/0!</v>
      </c>
      <c r="G8" s="125" t="e">
        <f>'2'!C37</f>
        <v>#DIV/0!</v>
      </c>
      <c r="H8" s="125" t="e">
        <f>'2'!C43</f>
        <v>#DIV/0!</v>
      </c>
      <c r="I8" s="125" t="e">
        <f>'2'!C49</f>
        <v>#DIV/0!</v>
      </c>
      <c r="J8" s="125" t="e">
        <f>'2'!C54</f>
        <v>#DIV/0!</v>
      </c>
      <c r="K8" s="126" t="e">
        <f t="shared" si="0"/>
        <v>#DIV/0!</v>
      </c>
      <c r="L8" s="110" t="e">
        <f t="shared" ref="L8:L27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5"/>
      <c r="P8" s="165"/>
      <c r="Q8" s="165"/>
      <c r="R8" s="165"/>
      <c r="S8" s="165"/>
      <c r="T8" s="165"/>
      <c r="U8" s="165"/>
      <c r="V8" s="165"/>
      <c r="X8" s="56" t="s">
        <v>46</v>
      </c>
      <c r="Z8" s="56"/>
      <c r="AA8" s="89" t="e">
        <f>K27</f>
        <v>#DIV/0!</v>
      </c>
    </row>
    <row r="9" spans="1:29" s="32" customFormat="1" ht="15" customHeight="1" x14ac:dyDescent="0.2">
      <c r="A9" s="100">
        <v>3</v>
      </c>
      <c r="B9" s="101">
        <f>СТАРТ!B11</f>
        <v>0</v>
      </c>
      <c r="C9" s="125" t="e">
        <f>'3'!C13</f>
        <v>#DIV/0!</v>
      </c>
      <c r="D9" s="125" t="e">
        <f>'3'!C19</f>
        <v>#DIV/0!</v>
      </c>
      <c r="E9" s="125" t="e">
        <f>'3'!C26</f>
        <v>#DIV/0!</v>
      </c>
      <c r="F9" s="125" t="e">
        <f>'3'!C31</f>
        <v>#DIV/0!</v>
      </c>
      <c r="G9" s="125" t="e">
        <f>'3'!C37</f>
        <v>#DIV/0!</v>
      </c>
      <c r="H9" s="125" t="e">
        <f>'3'!C43</f>
        <v>#DIV/0!</v>
      </c>
      <c r="I9" s="125" t="e">
        <f>'3'!C49</f>
        <v>#DIV/0!</v>
      </c>
      <c r="J9" s="125" t="e">
        <f>'3'!C54</f>
        <v>#DIV/0!</v>
      </c>
      <c r="K9" s="126" t="e">
        <f t="shared" si="0"/>
        <v>#DIV/0!</v>
      </c>
      <c r="L9" s="110" t="e">
        <f t="shared" si="1"/>
        <v>#DIV/0!</v>
      </c>
      <c r="O9" s="165"/>
      <c r="P9" s="165"/>
      <c r="Q9" s="165"/>
      <c r="R9" s="165"/>
      <c r="S9" s="165"/>
      <c r="T9" s="165"/>
      <c r="U9" s="165"/>
      <c r="V9" s="165"/>
    </row>
    <row r="10" spans="1:29" s="32" customFormat="1" ht="15" customHeight="1" x14ac:dyDescent="0.2">
      <c r="A10" s="100">
        <v>4</v>
      </c>
      <c r="B10" s="101">
        <f>СТАРТ!B12</f>
        <v>0</v>
      </c>
      <c r="C10" s="125" t="e">
        <f>'4'!C13</f>
        <v>#DIV/0!</v>
      </c>
      <c r="D10" s="125" t="e">
        <f>'4'!C19</f>
        <v>#DIV/0!</v>
      </c>
      <c r="E10" s="125" t="e">
        <f>'4'!C26</f>
        <v>#DIV/0!</v>
      </c>
      <c r="F10" s="125" t="e">
        <f>'4'!C31</f>
        <v>#DIV/0!</v>
      </c>
      <c r="G10" s="125" t="e">
        <f>'4'!C37</f>
        <v>#DIV/0!</v>
      </c>
      <c r="H10" s="125" t="e">
        <f>'4'!C43</f>
        <v>#DIV/0!</v>
      </c>
      <c r="I10" s="125" t="e">
        <f>'4'!C49</f>
        <v>#DIV/0!</v>
      </c>
      <c r="J10" s="125" t="e">
        <f>'4'!C54</f>
        <v>#DIV/0!</v>
      </c>
      <c r="K10" s="126" t="e">
        <f t="shared" si="0"/>
        <v>#DIV/0!</v>
      </c>
      <c r="L10" s="110" t="e">
        <f t="shared" si="1"/>
        <v>#DIV/0!</v>
      </c>
    </row>
    <row r="11" spans="1:29" s="32" customFormat="1" ht="15" customHeight="1" x14ac:dyDescent="0.2">
      <c r="A11" s="100">
        <v>5</v>
      </c>
      <c r="B11" s="101">
        <f>СТАРТ!B13</f>
        <v>0</v>
      </c>
      <c r="C11" s="125" t="e">
        <f>'5'!C13</f>
        <v>#DIV/0!</v>
      </c>
      <c r="D11" s="125" t="e">
        <f>'5'!C19</f>
        <v>#DIV/0!</v>
      </c>
      <c r="E11" s="125" t="e">
        <f>'5'!C26</f>
        <v>#DIV/0!</v>
      </c>
      <c r="F11" s="125" t="e">
        <f>'5'!C31</f>
        <v>#DIV/0!</v>
      </c>
      <c r="G11" s="125" t="e">
        <f>'5'!C37</f>
        <v>#DIV/0!</v>
      </c>
      <c r="H11" s="125" t="e">
        <f>'5'!C43</f>
        <v>#DIV/0!</v>
      </c>
      <c r="I11" s="125" t="e">
        <f>'5'!C49</f>
        <v>#DIV/0!</v>
      </c>
      <c r="J11" s="125" t="e">
        <f>'5'!C54</f>
        <v>#DIV/0!</v>
      </c>
      <c r="K11" s="126" t="e">
        <f t="shared" si="0"/>
        <v>#DIV/0!</v>
      </c>
      <c r="L11" s="110" t="e">
        <f t="shared" si="1"/>
        <v>#DIV/0!</v>
      </c>
      <c r="W11" s="164" t="s">
        <v>48</v>
      </c>
      <c r="X11" s="164"/>
      <c r="Y11" s="164"/>
      <c r="Z11" s="164"/>
      <c r="AA11" s="164"/>
      <c r="AB11" s="164"/>
      <c r="AC11" s="164"/>
    </row>
    <row r="12" spans="1:29" s="32" customFormat="1" ht="15" customHeight="1" x14ac:dyDescent="0.2">
      <c r="A12" s="100">
        <v>6</v>
      </c>
      <c r="B12" s="101">
        <f>СТАРТ!B14</f>
        <v>0</v>
      </c>
      <c r="C12" s="125" t="e">
        <f>'6'!C13</f>
        <v>#DIV/0!</v>
      </c>
      <c r="D12" s="125" t="e">
        <f>'6'!C19</f>
        <v>#DIV/0!</v>
      </c>
      <c r="E12" s="125" t="e">
        <f>'6'!C26</f>
        <v>#DIV/0!</v>
      </c>
      <c r="F12" s="125" t="e">
        <f>'6'!C31</f>
        <v>#DIV/0!</v>
      </c>
      <c r="G12" s="125" t="e">
        <f>'6'!C37</f>
        <v>#DIV/0!</v>
      </c>
      <c r="H12" s="125" t="e">
        <f>'6'!C43</f>
        <v>#DIV/0!</v>
      </c>
      <c r="I12" s="125" t="e">
        <f>'6'!C49</f>
        <v>#DIV/0!</v>
      </c>
      <c r="J12" s="125" t="e">
        <f>'6'!C54</f>
        <v>#DIV/0!</v>
      </c>
      <c r="K12" s="126" t="e">
        <f t="shared" si="0"/>
        <v>#DIV/0!</v>
      </c>
      <c r="L12" s="110" t="e">
        <f t="shared" si="1"/>
        <v>#DIV/0!</v>
      </c>
      <c r="X12" s="170" t="s">
        <v>56</v>
      </c>
      <c r="Y12" s="170"/>
      <c r="Z12" s="170"/>
      <c r="AA12" s="170"/>
      <c r="AB12" s="170"/>
      <c r="AC12" s="170"/>
    </row>
    <row r="13" spans="1:29" s="32" customFormat="1" ht="15" customHeight="1" x14ac:dyDescent="0.2">
      <c r="A13" s="100">
        <v>7</v>
      </c>
      <c r="B13" s="101">
        <f>СТАРТ!B15</f>
        <v>0</v>
      </c>
      <c r="C13" s="125" t="e">
        <f>'7'!C13</f>
        <v>#DIV/0!</v>
      </c>
      <c r="D13" s="125" t="e">
        <f>'7'!C19</f>
        <v>#DIV/0!</v>
      </c>
      <c r="E13" s="125" t="e">
        <f>'7'!C26</f>
        <v>#DIV/0!</v>
      </c>
      <c r="F13" s="125" t="e">
        <f>'7'!C31</f>
        <v>#DIV/0!</v>
      </c>
      <c r="G13" s="125" t="e">
        <f>'7'!C37</f>
        <v>#DIV/0!</v>
      </c>
      <c r="H13" s="125" t="e">
        <f>'7'!C43</f>
        <v>#DIV/0!</v>
      </c>
      <c r="I13" s="125" t="e">
        <f>'7'!C49</f>
        <v>#DIV/0!</v>
      </c>
      <c r="J13" s="125" t="e">
        <f>'7'!C54</f>
        <v>#DIV/0!</v>
      </c>
      <c r="K13" s="126" t="e">
        <f t="shared" si="0"/>
        <v>#DIV/0!</v>
      </c>
      <c r="L13" s="110" t="e">
        <f t="shared" si="1"/>
        <v>#DIV/0!</v>
      </c>
      <c r="X13" s="170"/>
      <c r="Y13" s="170"/>
      <c r="Z13" s="170"/>
      <c r="AA13" s="170"/>
      <c r="AB13" s="170"/>
      <c r="AC13" s="170"/>
    </row>
    <row r="14" spans="1:29" s="32" customFormat="1" ht="15" customHeight="1" x14ac:dyDescent="0.2">
      <c r="A14" s="100">
        <v>8</v>
      </c>
      <c r="B14" s="101">
        <f>СТАРТ!B16</f>
        <v>0</v>
      </c>
      <c r="C14" s="125" t="e">
        <f>'8'!C13</f>
        <v>#DIV/0!</v>
      </c>
      <c r="D14" s="125" t="e">
        <f>'8'!C19</f>
        <v>#DIV/0!</v>
      </c>
      <c r="E14" s="125" t="e">
        <f>'8'!C26</f>
        <v>#DIV/0!</v>
      </c>
      <c r="F14" s="125" t="e">
        <f>'8'!C31</f>
        <v>#DIV/0!</v>
      </c>
      <c r="G14" s="125" t="e">
        <f>'8'!C37</f>
        <v>#DIV/0!</v>
      </c>
      <c r="H14" s="125" t="e">
        <f>'8'!C43</f>
        <v>#DIV/0!</v>
      </c>
      <c r="I14" s="125" t="e">
        <f>'8'!C49</f>
        <v>#DIV/0!</v>
      </c>
      <c r="J14" s="125" t="e">
        <f>'8'!C54</f>
        <v>#DIV/0!</v>
      </c>
      <c r="K14" s="126" t="e">
        <f t="shared" si="0"/>
        <v>#DIV/0!</v>
      </c>
      <c r="L14" s="110" t="e">
        <f t="shared" si="1"/>
        <v>#DIV/0!</v>
      </c>
      <c r="X14" s="170"/>
      <c r="Y14" s="170"/>
      <c r="Z14" s="170"/>
      <c r="AA14" s="170"/>
      <c r="AB14" s="170"/>
      <c r="AC14" s="170"/>
    </row>
    <row r="15" spans="1:29" s="32" customFormat="1" ht="15" customHeight="1" x14ac:dyDescent="0.2">
      <c r="A15" s="100">
        <v>9</v>
      </c>
      <c r="B15" s="101">
        <f>СТАРТ!B17</f>
        <v>0</v>
      </c>
      <c r="C15" s="125" t="e">
        <f>'9'!C13</f>
        <v>#DIV/0!</v>
      </c>
      <c r="D15" s="125" t="e">
        <f>'9'!C19</f>
        <v>#DIV/0!</v>
      </c>
      <c r="E15" s="125" t="e">
        <f>'9'!C26</f>
        <v>#DIV/0!</v>
      </c>
      <c r="F15" s="125" t="e">
        <f>'9'!C31</f>
        <v>#DIV/0!</v>
      </c>
      <c r="G15" s="125" t="e">
        <f>'9'!C37</f>
        <v>#DIV/0!</v>
      </c>
      <c r="H15" s="125" t="e">
        <f>'9'!C43</f>
        <v>#DIV/0!</v>
      </c>
      <c r="I15" s="125" t="e">
        <f>'9'!C49</f>
        <v>#DIV/0!</v>
      </c>
      <c r="J15" s="125" t="e">
        <f>'9'!C54</f>
        <v>#DIV/0!</v>
      </c>
      <c r="K15" s="126" t="e">
        <f t="shared" si="0"/>
        <v>#DIV/0!</v>
      </c>
      <c r="L15" s="110" t="e">
        <f t="shared" si="1"/>
        <v>#DIV/0!</v>
      </c>
      <c r="X15" s="170"/>
      <c r="Y15" s="170"/>
      <c r="Z15" s="170"/>
      <c r="AA15" s="170"/>
      <c r="AB15" s="170"/>
      <c r="AC15" s="170"/>
    </row>
    <row r="16" spans="1:29" s="32" customFormat="1" ht="15" customHeight="1" x14ac:dyDescent="0.2">
      <c r="A16" s="100">
        <v>10</v>
      </c>
      <c r="B16" s="101">
        <f>СТАРТ!B18</f>
        <v>0</v>
      </c>
      <c r="C16" s="125" t="e">
        <f>'10'!C13</f>
        <v>#DIV/0!</v>
      </c>
      <c r="D16" s="125" t="e">
        <f>'10'!C19</f>
        <v>#DIV/0!</v>
      </c>
      <c r="E16" s="125" t="e">
        <f>'10'!C26</f>
        <v>#DIV/0!</v>
      </c>
      <c r="F16" s="125" t="e">
        <f>'10'!C31</f>
        <v>#DIV/0!</v>
      </c>
      <c r="G16" s="125" t="e">
        <f>'10'!C37</f>
        <v>#DIV/0!</v>
      </c>
      <c r="H16" s="125" t="e">
        <f>'10'!C43</f>
        <v>#DIV/0!</v>
      </c>
      <c r="I16" s="125" t="e">
        <f>'10'!C49</f>
        <v>#DIV/0!</v>
      </c>
      <c r="J16" s="125" t="e">
        <f>'10'!C54</f>
        <v>#DIV/0!</v>
      </c>
      <c r="K16" s="126" t="e">
        <f t="shared" si="0"/>
        <v>#DIV/0!</v>
      </c>
      <c r="L16" s="110" t="e">
        <f t="shared" si="1"/>
        <v>#DIV/0!</v>
      </c>
      <c r="X16" s="170"/>
      <c r="Y16" s="170"/>
      <c r="Z16" s="170"/>
      <c r="AA16" s="170"/>
      <c r="AB16" s="170"/>
      <c r="AC16" s="170"/>
    </row>
    <row r="17" spans="1:29" s="32" customFormat="1" ht="15" customHeight="1" x14ac:dyDescent="0.2">
      <c r="A17" s="100">
        <v>11</v>
      </c>
      <c r="B17" s="101">
        <f>СТАРТ!B19</f>
        <v>0</v>
      </c>
      <c r="C17" s="125" t="e">
        <f>'11'!C13</f>
        <v>#DIV/0!</v>
      </c>
      <c r="D17" s="125" t="e">
        <f>'11'!C19</f>
        <v>#DIV/0!</v>
      </c>
      <c r="E17" s="125" t="e">
        <f>'11'!C26</f>
        <v>#DIV/0!</v>
      </c>
      <c r="F17" s="125" t="e">
        <f>'11'!C31</f>
        <v>#DIV/0!</v>
      </c>
      <c r="G17" s="125" t="e">
        <f>'11'!C37</f>
        <v>#DIV/0!</v>
      </c>
      <c r="H17" s="125" t="e">
        <f>'11'!C43</f>
        <v>#DIV/0!</v>
      </c>
      <c r="I17" s="125" t="e">
        <f>'11'!C49</f>
        <v>#DIV/0!</v>
      </c>
      <c r="J17" s="125" t="e">
        <f>'11'!C54</f>
        <v>#DIV/0!</v>
      </c>
      <c r="K17" s="126" t="e">
        <f t="shared" si="0"/>
        <v>#DIV/0!</v>
      </c>
      <c r="L17" s="110" t="e">
        <f t="shared" si="1"/>
        <v>#DIV/0!</v>
      </c>
      <c r="X17" s="170"/>
      <c r="Y17" s="170"/>
      <c r="Z17" s="170"/>
      <c r="AA17" s="170"/>
      <c r="AB17" s="170"/>
      <c r="AC17" s="170"/>
    </row>
    <row r="18" spans="1:29" s="32" customFormat="1" ht="15" customHeight="1" x14ac:dyDescent="0.25">
      <c r="A18" s="100">
        <v>12</v>
      </c>
      <c r="B18" s="101">
        <f>СТАРТ!B20</f>
        <v>0</v>
      </c>
      <c r="C18" s="125" t="e">
        <f>'12'!C13</f>
        <v>#DIV/0!</v>
      </c>
      <c r="D18" s="125" t="e">
        <f>'12'!C19</f>
        <v>#DIV/0!</v>
      </c>
      <c r="E18" s="125" t="e">
        <f>'12'!C26</f>
        <v>#DIV/0!</v>
      </c>
      <c r="F18" s="125" t="e">
        <f>'12'!C31</f>
        <v>#DIV/0!</v>
      </c>
      <c r="G18" s="125" t="e">
        <f>'12'!C37</f>
        <v>#DIV/0!</v>
      </c>
      <c r="H18" s="125" t="e">
        <f>'12'!C43</f>
        <v>#DIV/0!</v>
      </c>
      <c r="I18" s="125" t="e">
        <f>'12'!C49</f>
        <v>#DIV/0!</v>
      </c>
      <c r="J18" s="125" t="e">
        <f>'12'!C54</f>
        <v>#DIV/0!</v>
      </c>
      <c r="K18" s="126" t="e">
        <f t="shared" si="0"/>
        <v>#DIV/0!</v>
      </c>
      <c r="L18" s="110" t="e">
        <f t="shared" si="1"/>
        <v>#DIV/0!</v>
      </c>
      <c r="W18" s="5"/>
      <c r="X18" s="170"/>
      <c r="Y18" s="170"/>
      <c r="Z18" s="170"/>
      <c r="AA18" s="170"/>
      <c r="AB18" s="170"/>
      <c r="AC18" s="170"/>
    </row>
    <row r="19" spans="1:29" s="32" customFormat="1" ht="15" customHeight="1" x14ac:dyDescent="0.2">
      <c r="A19" s="100">
        <v>13</v>
      </c>
      <c r="B19" s="101">
        <f>СТАРТ!B21</f>
        <v>0</v>
      </c>
      <c r="C19" s="125" t="e">
        <f>'13'!C13</f>
        <v>#DIV/0!</v>
      </c>
      <c r="D19" s="125" t="e">
        <f>'13'!C19</f>
        <v>#DIV/0!</v>
      </c>
      <c r="E19" s="125" t="e">
        <f>'13'!C26</f>
        <v>#DIV/0!</v>
      </c>
      <c r="F19" s="125" t="e">
        <f>'13'!C31</f>
        <v>#DIV/0!</v>
      </c>
      <c r="G19" s="125" t="e">
        <f>'13'!C37</f>
        <v>#DIV/0!</v>
      </c>
      <c r="H19" s="125" t="e">
        <f>'13'!C43</f>
        <v>#DIV/0!</v>
      </c>
      <c r="I19" s="125" t="e">
        <f>'13'!C49</f>
        <v>#DIV/0!</v>
      </c>
      <c r="J19" s="125" t="e">
        <f>'13'!C54</f>
        <v>#DIV/0!</v>
      </c>
      <c r="K19" s="126" t="e">
        <f t="shared" si="0"/>
        <v>#DIV/0!</v>
      </c>
      <c r="L19" s="110" t="e">
        <f t="shared" si="1"/>
        <v>#DIV/0!</v>
      </c>
    </row>
    <row r="20" spans="1:29" s="32" customFormat="1" ht="15" customHeight="1" x14ac:dyDescent="0.2">
      <c r="A20" s="100">
        <v>14</v>
      </c>
      <c r="B20" s="101">
        <f>СТАРТ!B22</f>
        <v>0</v>
      </c>
      <c r="C20" s="125" t="e">
        <f>'14'!C13</f>
        <v>#DIV/0!</v>
      </c>
      <c r="D20" s="125" t="e">
        <f>'14'!C19</f>
        <v>#DIV/0!</v>
      </c>
      <c r="E20" s="125" t="e">
        <f>'14'!C26</f>
        <v>#DIV/0!</v>
      </c>
      <c r="F20" s="125" t="e">
        <f>'14'!C31</f>
        <v>#DIV/0!</v>
      </c>
      <c r="G20" s="125" t="e">
        <f>'14'!C37</f>
        <v>#DIV/0!</v>
      </c>
      <c r="H20" s="125" t="e">
        <f>'14'!C43</f>
        <v>#DIV/0!</v>
      </c>
      <c r="I20" s="125" t="e">
        <f>'14'!C49</f>
        <v>#DIV/0!</v>
      </c>
      <c r="J20" s="125" t="e">
        <f>'14'!C54</f>
        <v>#DIV/0!</v>
      </c>
      <c r="K20" s="126" t="e">
        <f t="shared" si="0"/>
        <v>#DIV/0!</v>
      </c>
      <c r="L20" s="110" t="e">
        <f t="shared" si="1"/>
        <v>#DIV/0!</v>
      </c>
    </row>
    <row r="21" spans="1:29" s="32" customFormat="1" ht="15" customHeight="1" x14ac:dyDescent="0.2">
      <c r="A21" s="100">
        <v>15</v>
      </c>
      <c r="B21" s="101">
        <f>СТАРТ!B23</f>
        <v>0</v>
      </c>
      <c r="C21" s="125" t="e">
        <f>'15'!C13</f>
        <v>#DIV/0!</v>
      </c>
      <c r="D21" s="125" t="e">
        <f>'15'!C19</f>
        <v>#DIV/0!</v>
      </c>
      <c r="E21" s="125" t="e">
        <f>'15'!C26</f>
        <v>#DIV/0!</v>
      </c>
      <c r="F21" s="125" t="e">
        <f>'15'!C31</f>
        <v>#DIV/0!</v>
      </c>
      <c r="G21" s="125" t="e">
        <f>'15'!C37</f>
        <v>#DIV/0!</v>
      </c>
      <c r="H21" s="125" t="e">
        <f>'15'!C43</f>
        <v>#DIV/0!</v>
      </c>
      <c r="I21" s="125" t="e">
        <f>'15'!C49</f>
        <v>#DIV/0!</v>
      </c>
      <c r="J21" s="125" t="e">
        <f>'15'!C54</f>
        <v>#DIV/0!</v>
      </c>
      <c r="K21" s="126" t="e">
        <f t="shared" si="0"/>
        <v>#DIV/0!</v>
      </c>
      <c r="L21" s="110" t="e">
        <f t="shared" si="1"/>
        <v>#DIV/0!</v>
      </c>
    </row>
    <row r="22" spans="1:29" s="32" customFormat="1" ht="15" customHeight="1" x14ac:dyDescent="0.2">
      <c r="A22" s="100">
        <v>16</v>
      </c>
      <c r="B22" s="101">
        <f>СТАРТ!B24</f>
        <v>0</v>
      </c>
      <c r="C22" s="125" t="e">
        <f>'16'!C13</f>
        <v>#DIV/0!</v>
      </c>
      <c r="D22" s="125" t="e">
        <f>'16'!C19</f>
        <v>#DIV/0!</v>
      </c>
      <c r="E22" s="125" t="e">
        <f>'16'!C26</f>
        <v>#DIV/0!</v>
      </c>
      <c r="F22" s="125" t="e">
        <f>'16'!C31</f>
        <v>#DIV/0!</v>
      </c>
      <c r="G22" s="125" t="e">
        <f>'16'!C37</f>
        <v>#DIV/0!</v>
      </c>
      <c r="H22" s="125" t="e">
        <f>'16'!C43</f>
        <v>#DIV/0!</v>
      </c>
      <c r="I22" s="125" t="e">
        <f>'16'!C49</f>
        <v>#DIV/0!</v>
      </c>
      <c r="J22" s="125" t="e">
        <f>'16'!C54</f>
        <v>#DIV/0!</v>
      </c>
      <c r="K22" s="126" t="e">
        <f t="shared" si="0"/>
        <v>#DIV/0!</v>
      </c>
      <c r="L22" s="110" t="e">
        <f t="shared" si="1"/>
        <v>#DIV/0!</v>
      </c>
    </row>
    <row r="23" spans="1:29" s="32" customFormat="1" ht="15" customHeight="1" x14ac:dyDescent="0.2">
      <c r="A23" s="100">
        <v>17</v>
      </c>
      <c r="B23" s="101">
        <f>СТАРТ!B25</f>
        <v>0</v>
      </c>
      <c r="C23" s="125" t="e">
        <f>'17'!C13</f>
        <v>#DIV/0!</v>
      </c>
      <c r="D23" s="125" t="e">
        <f>'17'!C19</f>
        <v>#DIV/0!</v>
      </c>
      <c r="E23" s="125" t="e">
        <f>'17'!C26</f>
        <v>#DIV/0!</v>
      </c>
      <c r="F23" s="125" t="e">
        <f>'17'!C31</f>
        <v>#DIV/0!</v>
      </c>
      <c r="G23" s="125" t="e">
        <f>'17'!C37</f>
        <v>#DIV/0!</v>
      </c>
      <c r="H23" s="125" t="e">
        <f>'17'!C43</f>
        <v>#DIV/0!</v>
      </c>
      <c r="I23" s="125" t="e">
        <f>'17'!C49</f>
        <v>#DIV/0!</v>
      </c>
      <c r="J23" s="125" t="e">
        <f>'17'!C54</f>
        <v>#DIV/0!</v>
      </c>
      <c r="K23" s="126" t="e">
        <f t="shared" si="0"/>
        <v>#DIV/0!</v>
      </c>
      <c r="L23" s="110" t="e">
        <f t="shared" si="1"/>
        <v>#DIV/0!</v>
      </c>
    </row>
    <row r="24" spans="1:29" s="32" customFormat="1" ht="15" customHeight="1" x14ac:dyDescent="0.2">
      <c r="A24" s="100">
        <v>18</v>
      </c>
      <c r="B24" s="101">
        <f>СТАРТ!B26</f>
        <v>0</v>
      </c>
      <c r="C24" s="125" t="e">
        <f>'18'!C13</f>
        <v>#DIV/0!</v>
      </c>
      <c r="D24" s="125" t="e">
        <f>'18'!C19</f>
        <v>#DIV/0!</v>
      </c>
      <c r="E24" s="125" t="e">
        <f>'18'!C26</f>
        <v>#DIV/0!</v>
      </c>
      <c r="F24" s="125" t="e">
        <f>'18'!C31</f>
        <v>#DIV/0!</v>
      </c>
      <c r="G24" s="125" t="e">
        <f>'18'!C37</f>
        <v>#DIV/0!</v>
      </c>
      <c r="H24" s="125" t="e">
        <f>'18'!C43</f>
        <v>#DIV/0!</v>
      </c>
      <c r="I24" s="125" t="e">
        <f>'18'!C49</f>
        <v>#DIV/0!</v>
      </c>
      <c r="J24" s="125" t="e">
        <f>'18'!C54</f>
        <v>#DIV/0!</v>
      </c>
      <c r="K24" s="126" t="e">
        <f t="shared" si="0"/>
        <v>#DIV/0!</v>
      </c>
      <c r="L24" s="110" t="e">
        <f t="shared" si="1"/>
        <v>#DIV/0!</v>
      </c>
    </row>
    <row r="25" spans="1:29" s="32" customFormat="1" ht="15" customHeight="1" x14ac:dyDescent="0.2">
      <c r="A25" s="100">
        <v>19</v>
      </c>
      <c r="B25" s="101">
        <f>СТАРТ!B27</f>
        <v>0</v>
      </c>
      <c r="C25" s="125" t="e">
        <f>'19'!C13</f>
        <v>#DIV/0!</v>
      </c>
      <c r="D25" s="125" t="e">
        <f>'19'!C19</f>
        <v>#DIV/0!</v>
      </c>
      <c r="E25" s="125" t="e">
        <f>'19'!C26</f>
        <v>#DIV/0!</v>
      </c>
      <c r="F25" s="125" t="e">
        <f>'19'!C31</f>
        <v>#DIV/0!</v>
      </c>
      <c r="G25" s="125" t="e">
        <f>'19'!C37</f>
        <v>#DIV/0!</v>
      </c>
      <c r="H25" s="125" t="e">
        <f>'19'!C43</f>
        <v>#DIV/0!</v>
      </c>
      <c r="I25" s="125" t="e">
        <f>'19'!C49</f>
        <v>#DIV/0!</v>
      </c>
      <c r="J25" s="125" t="e">
        <f>'19'!C54</f>
        <v>#DIV/0!</v>
      </c>
      <c r="K25" s="126" t="e">
        <f t="shared" si="0"/>
        <v>#DIV/0!</v>
      </c>
      <c r="L25" s="110" t="e">
        <f t="shared" si="1"/>
        <v>#DIV/0!</v>
      </c>
    </row>
    <row r="26" spans="1:29" s="32" customFormat="1" ht="15" customHeight="1" x14ac:dyDescent="0.2">
      <c r="A26" s="100">
        <v>20</v>
      </c>
      <c r="B26" s="101">
        <f>СТАРТ!B28</f>
        <v>0</v>
      </c>
      <c r="C26" s="125" t="e">
        <f>'20'!C13</f>
        <v>#DIV/0!</v>
      </c>
      <c r="D26" s="125" t="e">
        <f>'20'!C19</f>
        <v>#DIV/0!</v>
      </c>
      <c r="E26" s="125" t="e">
        <f>'20'!C26</f>
        <v>#DIV/0!</v>
      </c>
      <c r="F26" s="125" t="e">
        <f>'20'!C31</f>
        <v>#DIV/0!</v>
      </c>
      <c r="G26" s="125" t="e">
        <f>'20'!C37</f>
        <v>#DIV/0!</v>
      </c>
      <c r="H26" s="125" t="e">
        <f>'20'!C43</f>
        <v>#DIV/0!</v>
      </c>
      <c r="I26" s="125" t="e">
        <f>'20'!C49</f>
        <v>#DIV/0!</v>
      </c>
      <c r="J26" s="125" t="e">
        <f>'20'!C54</f>
        <v>#DIV/0!</v>
      </c>
      <c r="K26" s="126" t="e">
        <f t="shared" si="0"/>
        <v>#DIV/0!</v>
      </c>
      <c r="L26" s="110" t="e">
        <f t="shared" si="1"/>
        <v>#DIV/0!</v>
      </c>
    </row>
    <row r="27" spans="1:29" s="32" customFormat="1" ht="15" customHeight="1" x14ac:dyDescent="0.2">
      <c r="A27" s="167" t="s">
        <v>16</v>
      </c>
      <c r="B27" s="167"/>
      <c r="C27" s="127" t="e">
        <f t="shared" ref="C27:J27" si="2">AVERAGE(C7:C26)</f>
        <v>#DIV/0!</v>
      </c>
      <c r="D27" s="127" t="e">
        <f t="shared" si="2"/>
        <v>#DIV/0!</v>
      </c>
      <c r="E27" s="127" t="e">
        <f t="shared" si="2"/>
        <v>#DIV/0!</v>
      </c>
      <c r="F27" s="127" t="e">
        <f t="shared" si="2"/>
        <v>#DIV/0!</v>
      </c>
      <c r="G27" s="127" t="e">
        <f t="shared" si="2"/>
        <v>#DIV/0!</v>
      </c>
      <c r="H27" s="127" t="e">
        <f t="shared" si="2"/>
        <v>#DIV/0!</v>
      </c>
      <c r="I27" s="127" t="e">
        <f t="shared" si="2"/>
        <v>#DIV/0!</v>
      </c>
      <c r="J27" s="127" t="e">
        <f t="shared" si="2"/>
        <v>#DIV/0!</v>
      </c>
      <c r="K27" s="126" t="e">
        <f t="shared" si="0"/>
        <v>#DIV/0!</v>
      </c>
      <c r="L27" s="110" t="e">
        <f t="shared" si="1"/>
        <v>#DIV/0!</v>
      </c>
    </row>
    <row r="28" spans="1:29" ht="15" customHeight="1" x14ac:dyDescent="0.25">
      <c r="A28" s="163" t="s">
        <v>55</v>
      </c>
      <c r="B28" s="163"/>
      <c r="C28" s="111" t="e">
        <f>IF(C27&gt;4.44,"Высокий",IF(AND(C27&lt;4.49,C27&gt;3.24),"Повышенный",IF(AND(C27&lt;2.1,C27&gt;1.24),"Ниже среднего",IF(AND(C27&lt;3.29,C27&gt;2),"Средний","Критический"))))</f>
        <v>#DIV/0!</v>
      </c>
      <c r="D28" s="111" t="e">
        <f t="shared" ref="D28:K28" si="3">IF(D27&gt;4.44,"Высокий",IF(AND(D27&lt;4.49,D27&gt;3.24),"Повышенный",IF(AND(D27&lt;2.1,D27&gt;1.24),"Ниже среднего",IF(AND(D27&lt;3.29,D27&gt;2),"Средний","Критический"))))</f>
        <v>#DIV/0!</v>
      </c>
      <c r="E28" s="111" t="e">
        <f t="shared" si="3"/>
        <v>#DIV/0!</v>
      </c>
      <c r="F28" s="111" t="e">
        <f t="shared" si="3"/>
        <v>#DIV/0!</v>
      </c>
      <c r="G28" s="111" t="e">
        <f t="shared" si="3"/>
        <v>#DIV/0!</v>
      </c>
      <c r="H28" s="111" t="e">
        <f t="shared" si="3"/>
        <v>#DIV/0!</v>
      </c>
      <c r="I28" s="111" t="e">
        <f t="shared" si="3"/>
        <v>#DIV/0!</v>
      </c>
      <c r="J28" s="111" t="e">
        <f t="shared" si="3"/>
        <v>#DIV/0!</v>
      </c>
      <c r="K28" s="111" t="e">
        <f t="shared" si="3"/>
        <v>#DIV/0!</v>
      </c>
    </row>
    <row r="29" spans="1:29" x14ac:dyDescent="0.25">
      <c r="O29" s="152" t="s">
        <v>63</v>
      </c>
      <c r="P29" s="152"/>
      <c r="Q29" s="152"/>
      <c r="R29" s="152"/>
      <c r="S29" s="152"/>
      <c r="T29" s="152"/>
      <c r="U29" s="152"/>
      <c r="V29" s="152"/>
    </row>
    <row r="31" spans="1:29" x14ac:dyDescent="0.25">
      <c r="A31" s="23"/>
      <c r="B31" s="43"/>
      <c r="C31" s="88"/>
      <c r="E31" s="88"/>
    </row>
    <row r="32" spans="1:29" x14ac:dyDescent="0.25">
      <c r="A32" s="23"/>
      <c r="B32" s="43"/>
      <c r="C32" s="88"/>
    </row>
    <row r="33" spans="1:3" hidden="1" x14ac:dyDescent="0.25">
      <c r="A33" s="23"/>
      <c r="B33" s="5" t="s">
        <v>57</v>
      </c>
      <c r="C33" s="104">
        <f>COUNTIF(L7:L26,"Критический")</f>
        <v>0</v>
      </c>
    </row>
    <row r="34" spans="1:3" hidden="1" x14ac:dyDescent="0.25">
      <c r="B34" s="5" t="s">
        <v>58</v>
      </c>
      <c r="C34" s="104">
        <f>COUNTIF(L7:L26,"Ниже среднего")</f>
        <v>0</v>
      </c>
    </row>
    <row r="35" spans="1:3" hidden="1" x14ac:dyDescent="0.25">
      <c r="A35" s="23"/>
      <c r="B35" s="35" t="s">
        <v>59</v>
      </c>
      <c r="C35" s="104">
        <f>COUNTIF(L7:L26,"Средний")</f>
        <v>0</v>
      </c>
    </row>
    <row r="36" spans="1:3" hidden="1" x14ac:dyDescent="0.25">
      <c r="A36" s="23"/>
      <c r="B36" s="35" t="s">
        <v>60</v>
      </c>
      <c r="C36" s="104">
        <f>COUNTIF(L7:L26,"Повышенный")</f>
        <v>0</v>
      </c>
    </row>
    <row r="37" spans="1:3" ht="15.75" hidden="1" x14ac:dyDescent="0.25">
      <c r="A37" s="23"/>
      <c r="B37" s="35" t="s">
        <v>61</v>
      </c>
      <c r="C37" s="105">
        <f>COUNTIF(L7:L26,"Высокий")</f>
        <v>0</v>
      </c>
    </row>
    <row r="38" spans="1:3" x14ac:dyDescent="0.25">
      <c r="A38" s="23"/>
      <c r="B38" s="43"/>
      <c r="C38" s="104"/>
    </row>
    <row r="39" spans="1:3" x14ac:dyDescent="0.25">
      <c r="A39" s="23"/>
      <c r="B39" s="43"/>
      <c r="C39" s="88"/>
    </row>
    <row r="40" spans="1:3" x14ac:dyDescent="0.25">
      <c r="A40" s="23"/>
      <c r="B40" s="23"/>
    </row>
    <row r="41" spans="1:3" x14ac:dyDescent="0.25">
      <c r="A41" s="23"/>
      <c r="B41" s="23"/>
    </row>
    <row r="42" spans="1:3" x14ac:dyDescent="0.25">
      <c r="A42" s="23"/>
      <c r="B42" s="23"/>
    </row>
    <row r="43" spans="1:3" x14ac:dyDescent="0.25">
      <c r="A43" s="44"/>
      <c r="B43" s="43"/>
    </row>
    <row r="44" spans="1:3" x14ac:dyDescent="0.25">
      <c r="A44" s="44"/>
      <c r="B44" s="43"/>
    </row>
    <row r="45" spans="1:3" x14ac:dyDescent="0.25">
      <c r="A45" s="44"/>
      <c r="B45" s="43"/>
    </row>
    <row r="46" spans="1:3" x14ac:dyDescent="0.25">
      <c r="A46" s="23"/>
      <c r="B46" s="23"/>
    </row>
    <row r="47" spans="1:3" x14ac:dyDescent="0.25">
      <c r="A47" s="23"/>
      <c r="B47" s="43"/>
    </row>
  </sheetData>
  <sheetProtection sheet="1" selectLockedCells="1"/>
  <mergeCells count="13">
    <mergeCell ref="A28:B28"/>
    <mergeCell ref="W11:AC11"/>
    <mergeCell ref="O7:V9"/>
    <mergeCell ref="O29:V29"/>
    <mergeCell ref="C2:H2"/>
    <mergeCell ref="A27:B27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26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99" t="s">
        <v>4</v>
      </c>
      <c r="B4" s="96"/>
      <c r="C4" s="99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98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98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97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44" priority="2" operator="equal">
      <formula>0</formula>
    </cfRule>
  </conditionalFormatting>
  <conditionalFormatting sqref="F6 J5 L6">
    <cfRule type="cellIs" dxfId="4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2" t="str">
        <f>СТАРТ!A1</f>
        <v>Мониторинг личностных результатов обучающихся (ООО)</v>
      </c>
      <c r="B1" s="152"/>
      <c r="C1" s="152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4" t="s">
        <v>64</v>
      </c>
      <c r="F3" s="154"/>
      <c r="G3" s="154"/>
      <c r="H3" s="154"/>
      <c r="I3" s="154"/>
      <c r="J3" s="154"/>
      <c r="K3" s="154"/>
      <c r="L3" s="154"/>
      <c r="M3" s="154"/>
    </row>
    <row r="4" spans="1:25" ht="15.75" x14ac:dyDescent="0.25">
      <c r="A4" s="115" t="s">
        <v>4</v>
      </c>
      <c r="B4" s="112"/>
      <c r="C4" s="115" t="s">
        <v>5</v>
      </c>
      <c r="D4" s="52"/>
      <c r="E4" s="52"/>
      <c r="F4" s="155">
        <f>B3</f>
        <v>0</v>
      </c>
      <c r="G4" s="155"/>
      <c r="H4" s="155"/>
      <c r="I4" s="155"/>
      <c r="J4" s="155"/>
      <c r="K4" s="155"/>
      <c r="L4" s="155"/>
      <c r="M4" s="155"/>
    </row>
    <row r="5" spans="1:25" ht="21" customHeight="1" x14ac:dyDescent="0.25">
      <c r="D5" s="52"/>
      <c r="E5" s="52"/>
      <c r="F5" s="52"/>
      <c r="G5" s="54"/>
      <c r="H5" s="153" t="s">
        <v>19</v>
      </c>
      <c r="I5" s="153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2" t="s">
        <v>21</v>
      </c>
      <c r="B6" s="82" t="s">
        <v>12</v>
      </c>
      <c r="C6" s="82" t="s">
        <v>3</v>
      </c>
      <c r="D6" s="71"/>
      <c r="E6" s="71"/>
      <c r="F6" s="159">
        <f>СТАРТ!B3</f>
        <v>0</v>
      </c>
      <c r="G6" s="159"/>
      <c r="I6" s="49"/>
      <c r="J6" s="50"/>
      <c r="L6" s="162">
        <f>A3</f>
        <v>0</v>
      </c>
      <c r="M6" s="162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80"/>
      <c r="D7" s="69"/>
      <c r="E7" s="69"/>
      <c r="F7" s="160" t="s">
        <v>15</v>
      </c>
      <c r="G7" s="160"/>
      <c r="H7" s="30"/>
      <c r="I7" s="46"/>
      <c r="J7" s="47"/>
      <c r="L7" s="160" t="s">
        <v>4</v>
      </c>
      <c r="M7" s="160"/>
      <c r="O7" s="161" t="s">
        <v>13</v>
      </c>
      <c r="P7" s="161"/>
      <c r="Q7" s="161"/>
      <c r="R7" s="161"/>
      <c r="S7" s="161"/>
      <c r="T7" s="94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80"/>
      <c r="D8" s="70"/>
      <c r="E8" s="70"/>
      <c r="F8" s="70"/>
      <c r="O8" s="157" t="s">
        <v>51</v>
      </c>
      <c r="P8" s="157"/>
      <c r="Q8" s="157"/>
      <c r="R8" s="157"/>
      <c r="S8" s="158" t="s">
        <v>52</v>
      </c>
      <c r="T8" s="143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80"/>
      <c r="D9" s="70"/>
      <c r="E9" s="70"/>
      <c r="F9" s="70"/>
      <c r="O9" s="157"/>
      <c r="P9" s="157"/>
      <c r="Q9" s="157"/>
      <c r="R9" s="157"/>
      <c r="S9" s="158"/>
      <c r="T9" s="143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80"/>
      <c r="D10" s="70"/>
      <c r="E10" s="70"/>
      <c r="F10" s="70"/>
      <c r="H10" s="46"/>
      <c r="I10" s="46"/>
      <c r="J10" s="47"/>
      <c r="O10" s="157"/>
      <c r="P10" s="157"/>
      <c r="Q10" s="157"/>
      <c r="R10" s="157"/>
      <c r="S10" s="158"/>
      <c r="T10" s="114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80"/>
      <c r="D11" s="41"/>
      <c r="E11" s="41"/>
      <c r="F11" s="41"/>
      <c r="H11" s="39"/>
      <c r="I11" s="39"/>
      <c r="J11" s="40"/>
      <c r="O11" s="157"/>
      <c r="P11" s="157"/>
      <c r="Q11" s="157"/>
      <c r="R11" s="157"/>
      <c r="S11" s="158"/>
      <c r="T11" s="114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80"/>
      <c r="D12" s="41"/>
      <c r="E12" s="41"/>
      <c r="F12" s="41"/>
      <c r="G12" s="39"/>
      <c r="H12" s="39"/>
      <c r="I12" s="39"/>
      <c r="J12" s="40"/>
      <c r="O12" s="95"/>
      <c r="P12" s="95"/>
      <c r="Q12" s="95"/>
      <c r="R12" s="95"/>
      <c r="S12" s="95"/>
      <c r="T12" s="113"/>
    </row>
    <row r="13" spans="1:25" ht="18" customHeight="1" x14ac:dyDescent="0.25">
      <c r="A13" s="147" t="s">
        <v>27</v>
      </c>
      <c r="B13" s="148"/>
      <c r="C13" s="81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80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80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80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80"/>
      <c r="D17" s="71"/>
      <c r="E17" s="71"/>
      <c r="G17" s="156" t="s">
        <v>47</v>
      </c>
      <c r="H17" s="156"/>
      <c r="I17" s="156"/>
      <c r="J17" s="156"/>
      <c r="K17" s="156"/>
      <c r="L17" s="156"/>
      <c r="M17" s="156"/>
    </row>
    <row r="18" spans="1:13" x14ac:dyDescent="0.25">
      <c r="A18" s="151"/>
      <c r="B18" s="45" t="str">
        <f>УПРАВЛЕНИЕ!B16</f>
        <v>Принимает участие в мероприятиях патриотической направленности.</v>
      </c>
      <c r="C18" s="80"/>
      <c r="D18" s="71"/>
      <c r="E18" s="71"/>
      <c r="G18" s="156"/>
      <c r="H18" s="156"/>
      <c r="I18" s="156"/>
      <c r="J18" s="156"/>
      <c r="K18" s="156"/>
      <c r="L18" s="156"/>
      <c r="M18" s="156"/>
    </row>
    <row r="19" spans="1:13" ht="18" customHeight="1" x14ac:dyDescent="0.25">
      <c r="A19" s="147" t="s">
        <v>29</v>
      </c>
      <c r="B19" s="148"/>
      <c r="C19" s="81" t="e">
        <f>AVERAGE(C14:C18)</f>
        <v>#DIV/0!</v>
      </c>
      <c r="D19" s="71"/>
      <c r="E19" s="71"/>
      <c r="G19" s="156"/>
      <c r="H19" s="156"/>
      <c r="I19" s="156"/>
      <c r="J19" s="156"/>
      <c r="K19" s="156"/>
      <c r="L19" s="156"/>
      <c r="M19" s="156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80"/>
      <c r="D20" s="71"/>
      <c r="E20" s="71"/>
      <c r="G20" s="156"/>
      <c r="H20" s="156"/>
      <c r="I20" s="156"/>
      <c r="J20" s="156"/>
      <c r="K20" s="156"/>
      <c r="L20" s="156"/>
      <c r="M20" s="156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80"/>
      <c r="D21" s="71"/>
      <c r="E21" s="71"/>
      <c r="G21" s="117"/>
      <c r="H21" s="117"/>
      <c r="I21" s="117"/>
      <c r="J21" s="117"/>
      <c r="K21" s="117"/>
      <c r="L21" s="117"/>
      <c r="M21" s="117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80"/>
      <c r="D22" s="71"/>
      <c r="E22" s="71"/>
      <c r="G22" s="117"/>
      <c r="H22" s="117"/>
      <c r="I22" s="117"/>
      <c r="J22" s="117"/>
      <c r="K22" s="117"/>
      <c r="L22" s="117"/>
      <c r="M22" s="117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80"/>
      <c r="D23" s="71"/>
      <c r="E23" s="71"/>
      <c r="G23" s="117"/>
      <c r="H23" s="117"/>
      <c r="I23" s="117"/>
      <c r="J23" s="117"/>
      <c r="K23" s="117"/>
      <c r="L23" s="117"/>
      <c r="M23" s="117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80"/>
      <c r="D24" s="71"/>
      <c r="E24" s="71"/>
      <c r="F24" s="71"/>
    </row>
    <row r="25" spans="1:13" ht="45" x14ac:dyDescent="0.25">
      <c r="A25" s="151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80"/>
      <c r="D25" s="71"/>
      <c r="E25" s="71"/>
      <c r="F25" s="71"/>
    </row>
    <row r="26" spans="1:13" ht="18" customHeight="1" x14ac:dyDescent="0.25">
      <c r="A26" s="145" t="s">
        <v>30</v>
      </c>
      <c r="B26" s="146"/>
      <c r="C26" s="81" t="e">
        <f>AVERAGE(C20:C25)</f>
        <v>#DIV/0!</v>
      </c>
      <c r="D26" s="71"/>
      <c r="E26" s="71"/>
      <c r="F26" s="71"/>
    </row>
    <row r="27" spans="1:13" ht="30" x14ac:dyDescent="0.25">
      <c r="A27" s="144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80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4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80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4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80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4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80"/>
      <c r="D30" s="71"/>
      <c r="E30" s="71"/>
      <c r="F30" s="71"/>
      <c r="K30" s="56"/>
      <c r="L30" s="56"/>
      <c r="M30" s="56"/>
    </row>
    <row r="31" spans="1:13" ht="18" customHeight="1" x14ac:dyDescent="0.25">
      <c r="A31" s="145" t="s">
        <v>31</v>
      </c>
      <c r="B31" s="146"/>
      <c r="C31" s="81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80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4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80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4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80"/>
      <c r="D34" s="71"/>
      <c r="E34" s="71"/>
      <c r="F34" s="71"/>
    </row>
    <row r="35" spans="1:13" ht="30" x14ac:dyDescent="0.25">
      <c r="A35" s="144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80"/>
      <c r="D35" s="71"/>
      <c r="E35" s="71"/>
      <c r="F35" s="71"/>
    </row>
    <row r="36" spans="1:13" ht="30" x14ac:dyDescent="0.25">
      <c r="A36" s="144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80"/>
      <c r="D36" s="71"/>
      <c r="E36" s="71"/>
      <c r="F36" s="71"/>
    </row>
    <row r="37" spans="1:13" ht="18" customHeight="1" x14ac:dyDescent="0.25">
      <c r="A37" s="145" t="s">
        <v>32</v>
      </c>
      <c r="B37" s="146"/>
      <c r="C37" s="81" t="e">
        <f>AVERAGE(C32:C36)</f>
        <v>#DIV/0!</v>
      </c>
      <c r="D37" s="71"/>
      <c r="E37" s="71"/>
      <c r="F37" s="71"/>
    </row>
    <row r="38" spans="1:13" x14ac:dyDescent="0.25">
      <c r="A38" s="144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80"/>
      <c r="D38" s="71"/>
      <c r="E38" s="71"/>
      <c r="F38" s="71"/>
    </row>
    <row r="39" spans="1:13" ht="30" x14ac:dyDescent="0.25">
      <c r="A39" s="144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80"/>
      <c r="D39" s="71"/>
      <c r="E39" s="71"/>
      <c r="F39" s="71"/>
    </row>
    <row r="40" spans="1:13" ht="45" x14ac:dyDescent="0.25">
      <c r="A40" s="144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80"/>
      <c r="D40" s="71"/>
      <c r="E40" s="71"/>
      <c r="F40" s="71"/>
    </row>
    <row r="41" spans="1:13" ht="60" x14ac:dyDescent="0.25">
      <c r="A41" s="144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80"/>
      <c r="D41" s="71"/>
      <c r="E41" s="71"/>
      <c r="F41" s="71"/>
    </row>
    <row r="42" spans="1:13" ht="45" x14ac:dyDescent="0.25">
      <c r="A42" s="144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80"/>
      <c r="D42" s="71"/>
      <c r="E42" s="71"/>
      <c r="F42" s="71"/>
    </row>
    <row r="43" spans="1:13" ht="17.25" customHeight="1" x14ac:dyDescent="0.25">
      <c r="A43" s="145" t="s">
        <v>34</v>
      </c>
      <c r="B43" s="146"/>
      <c r="C43" s="81" t="e">
        <f>AVERAGE(C38:C42)</f>
        <v>#DIV/0!</v>
      </c>
      <c r="D43" s="71"/>
      <c r="E43" s="71"/>
      <c r="F43" s="71"/>
    </row>
    <row r="44" spans="1:13" ht="30" x14ac:dyDescent="0.25">
      <c r="A44" s="144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80"/>
      <c r="D44" s="71"/>
      <c r="E44" s="71"/>
      <c r="F44" s="71"/>
    </row>
    <row r="45" spans="1:13" x14ac:dyDescent="0.25">
      <c r="A45" s="144"/>
      <c r="B45" s="45" t="str">
        <f>УПРАВЛЕНИЕ!B38</f>
        <v>Выражает активное неприятие действий, приносящих вред природе.</v>
      </c>
      <c r="C45" s="80"/>
      <c r="D45" s="71"/>
      <c r="E45" s="71"/>
      <c r="F45" s="71"/>
    </row>
    <row r="46" spans="1:13" ht="30" x14ac:dyDescent="0.25">
      <c r="A46" s="144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80"/>
      <c r="D46" s="71"/>
      <c r="E46" s="71"/>
      <c r="F46" s="71"/>
    </row>
    <row r="47" spans="1:13" ht="45" x14ac:dyDescent="0.25">
      <c r="A47" s="144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80"/>
      <c r="D47" s="71"/>
      <c r="E47" s="71"/>
      <c r="F47" s="71"/>
    </row>
    <row r="48" spans="1:13" ht="30" x14ac:dyDescent="0.25">
      <c r="A48" s="144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80"/>
      <c r="D48" s="71"/>
      <c r="E48" s="71"/>
      <c r="F48" s="71"/>
    </row>
    <row r="49" spans="1:6" ht="18" customHeight="1" x14ac:dyDescent="0.25">
      <c r="A49" s="145" t="s">
        <v>44</v>
      </c>
      <c r="B49" s="146"/>
      <c r="C49" s="81" t="e">
        <f>AVERAGE(C44:C48)</f>
        <v>#DIV/0!</v>
      </c>
      <c r="D49" s="71"/>
      <c r="E49" s="71"/>
      <c r="F49" s="71"/>
    </row>
    <row r="50" spans="1:6" ht="30" x14ac:dyDescent="0.25">
      <c r="A50" s="144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80"/>
      <c r="D50" s="71"/>
      <c r="E50" s="71"/>
      <c r="F50" s="71"/>
    </row>
    <row r="51" spans="1:6" ht="45" x14ac:dyDescent="0.25">
      <c r="A51" s="144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80"/>
      <c r="D51" s="71"/>
      <c r="E51" s="71"/>
      <c r="F51" s="71"/>
    </row>
    <row r="52" spans="1:6" ht="45" x14ac:dyDescent="0.25">
      <c r="A52" s="144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80"/>
      <c r="D52" s="71"/>
      <c r="E52" s="71"/>
      <c r="F52" s="71"/>
    </row>
    <row r="53" spans="1:6" ht="45" x14ac:dyDescent="0.25">
      <c r="A53" s="144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80"/>
      <c r="D53" s="71"/>
      <c r="E53" s="71"/>
      <c r="F53" s="71"/>
    </row>
    <row r="54" spans="1:6" ht="18" customHeight="1" x14ac:dyDescent="0.25">
      <c r="A54" s="145" t="s">
        <v>35</v>
      </c>
      <c r="B54" s="146"/>
      <c r="C54" s="81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3" t="s">
        <v>16</v>
      </c>
      <c r="B65" s="84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2023-07-16T16:04:53Z</cp:lastPrinted>
  <dcterms:created xsi:type="dcterms:W3CDTF">2022-01-06T05:02:28Z</dcterms:created>
  <dcterms:modified xsi:type="dcterms:W3CDTF">2024-02-22T10:21:25Z</dcterms:modified>
</cp:coreProperties>
</file>