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C31AB1E6-F888-46C3-A014-46EF87AA756C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28" sheetId="114" r:id="rId30"/>
    <sheet name="СВОД" sheetId="44" r:id="rId3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44" l="1"/>
  <c r="B32" i="44" l="1"/>
  <c r="B3" i="114" l="1"/>
  <c r="F4" i="114" s="1"/>
  <c r="B3" i="113"/>
  <c r="F4" i="113" s="1"/>
  <c r="B3" i="112"/>
  <c r="F4" i="112" s="1"/>
  <c r="B3" i="111"/>
  <c r="B3" i="110"/>
  <c r="F4" i="110" s="1"/>
  <c r="B3" i="109"/>
  <c r="B3" i="108"/>
  <c r="F4" i="108" s="1"/>
  <c r="B3" i="107"/>
  <c r="F4" i="107" s="1"/>
  <c r="B3" i="106"/>
  <c r="F4" i="106" s="1"/>
  <c r="B3" i="105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4"/>
  <c r="B53" i="114"/>
  <c r="B52" i="114"/>
  <c r="B51" i="114"/>
  <c r="B50" i="114"/>
  <c r="A50" i="114"/>
  <c r="C49" i="114"/>
  <c r="B48" i="114"/>
  <c r="B47" i="114"/>
  <c r="B46" i="114"/>
  <c r="B45" i="114"/>
  <c r="B44" i="114"/>
  <c r="A44" i="114"/>
  <c r="C43" i="114"/>
  <c r="H34" i="44" s="1"/>
  <c r="B42" i="114"/>
  <c r="B41" i="114"/>
  <c r="B40" i="114"/>
  <c r="B39" i="114"/>
  <c r="B38" i="114"/>
  <c r="A38" i="114"/>
  <c r="C37" i="114"/>
  <c r="B36" i="114"/>
  <c r="B35" i="114"/>
  <c r="B34" i="114"/>
  <c r="B33" i="114"/>
  <c r="B32" i="114"/>
  <c r="A32" i="114"/>
  <c r="C31" i="114"/>
  <c r="F34" i="44" s="1"/>
  <c r="B30" i="114"/>
  <c r="B29" i="114"/>
  <c r="B28" i="114"/>
  <c r="B27" i="114"/>
  <c r="A27" i="114"/>
  <c r="C26" i="114"/>
  <c r="B25" i="114"/>
  <c r="B24" i="114"/>
  <c r="B23" i="114"/>
  <c r="B22" i="114"/>
  <c r="B21" i="114"/>
  <c r="B20" i="114"/>
  <c r="A20" i="114"/>
  <c r="C19" i="114"/>
  <c r="D34" i="44" s="1"/>
  <c r="B18" i="114"/>
  <c r="B17" i="114"/>
  <c r="B16" i="114"/>
  <c r="B15" i="114"/>
  <c r="B14" i="114"/>
  <c r="A14" i="114"/>
  <c r="C13" i="114"/>
  <c r="B12" i="114"/>
  <c r="B11" i="114"/>
  <c r="B10" i="114"/>
  <c r="B9" i="114"/>
  <c r="B8" i="114"/>
  <c r="B7" i="114"/>
  <c r="A7" i="114"/>
  <c r="F6" i="114"/>
  <c r="J5" i="114"/>
  <c r="C3" i="114"/>
  <c r="A3" i="114"/>
  <c r="L6" i="114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4"/>
  <c r="J34" i="44"/>
  <c r="B63" i="114"/>
  <c r="I34" i="44"/>
  <c r="B62" i="114"/>
  <c r="B61" i="114"/>
  <c r="G34" i="44"/>
  <c r="B60" i="114"/>
  <c r="B59" i="114"/>
  <c r="E34" i="44"/>
  <c r="B58" i="114"/>
  <c r="B57" i="114"/>
  <c r="B65" i="114" s="1"/>
  <c r="K15" i="114" s="1"/>
  <c r="C34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K34" i="44"/>
  <c r="L34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5" i="44" s="1"/>
  <c r="H36" i="44" s="1"/>
  <c r="A38" i="87"/>
  <c r="A32" i="87"/>
  <c r="C31" i="87"/>
  <c r="A27" i="87"/>
  <c r="C26" i="87"/>
  <c r="C19" i="87"/>
  <c r="D7" i="44" s="1"/>
  <c r="D35" i="44" s="1"/>
  <c r="D36" i="44" s="1"/>
  <c r="A20" i="87"/>
  <c r="C13" i="87"/>
  <c r="B58" i="87" l="1"/>
  <c r="C42" i="44"/>
  <c r="B63" i="87"/>
  <c r="I7" i="44"/>
  <c r="I35" i="44" s="1"/>
  <c r="I36" i="44" s="1"/>
  <c r="B64" i="87"/>
  <c r="J7" i="44"/>
  <c r="J35" i="44" s="1"/>
  <c r="J36" i="44" s="1"/>
  <c r="B62" i="87"/>
  <c r="B60" i="87"/>
  <c r="F7" i="44"/>
  <c r="F35" i="44" s="1"/>
  <c r="F36" i="44" s="1"/>
  <c r="B61" i="87"/>
  <c r="G7" i="44"/>
  <c r="G35" i="44" s="1"/>
  <c r="G36" i="44" s="1"/>
  <c r="B59" i="87"/>
  <c r="E7" i="44"/>
  <c r="E35" i="44" s="1"/>
  <c r="E36" i="44" s="1"/>
  <c r="B57" i="87"/>
  <c r="B65" i="87" s="1"/>
  <c r="C7" i="44"/>
  <c r="K15" i="87" l="1"/>
  <c r="K7" i="44"/>
  <c r="L7" i="44" s="1"/>
  <c r="C35" i="44"/>
  <c r="C36" i="44" s="1"/>
  <c r="A14" i="87"/>
  <c r="K35" i="44" l="1"/>
  <c r="C45" i="44"/>
  <c r="C43" i="44"/>
  <c r="C41" i="44"/>
  <c r="C44" i="44"/>
  <c r="A1" i="2"/>
  <c r="T5" i="44"/>
  <c r="O5" i="44"/>
  <c r="S4" i="44"/>
  <c r="F6" i="87"/>
  <c r="J5" i="87"/>
  <c r="C3" i="87"/>
  <c r="L6" i="87"/>
  <c r="K36" i="44" l="1"/>
  <c r="L35" i="44"/>
  <c r="A1" i="113"/>
  <c r="A1" i="109"/>
  <c r="A1" i="103"/>
  <c r="A1" i="99"/>
  <c r="A1" i="95"/>
  <c r="A1" i="100"/>
  <c r="A1" i="104"/>
  <c r="A1" i="92"/>
  <c r="A1" i="88"/>
  <c r="A1" i="114"/>
  <c r="A1" i="110"/>
  <c r="A1" i="105"/>
  <c r="A1" i="106"/>
  <c r="A1" i="96"/>
  <c r="A1" i="93"/>
  <c r="A1" i="111"/>
  <c r="A1" i="107"/>
  <c r="A1" i="101"/>
  <c r="A1" i="89"/>
  <c r="A1" i="102"/>
  <c r="A1" i="94"/>
  <c r="A1" i="97"/>
  <c r="A1" i="90"/>
  <c r="A1" i="91"/>
  <c r="A1" i="112"/>
  <c r="A1" i="108"/>
  <c r="A1" i="98"/>
  <c r="AA8" i="44"/>
  <c r="A1" i="87"/>
  <c r="N3" i="44"/>
  <c r="B3" i="44" l="1"/>
  <c r="K3" i="44"/>
  <c r="B34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<sst xmlns="http://schemas.openxmlformats.org/spreadsheetml/2006/main" count="1153" uniqueCount="105">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</sst>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 wrapText="1"/>
    </xf>
    <xf numFmtId="0" fontId="11" fillId="0" borderId="0" xfId="0" applyFont="1" applyAlignment="1" applyProtection="1">
      <alignment horizontal="center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75-4D70-AB7D-9087BD6296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75-4D70-AB7D-9087BD6296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75-4D70-AB7D-9087BD6296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75-4D70-AB7D-9087BD6296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75-4D70-AB7D-9087BD6296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75-4D70-AB7D-9087BD6296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75-4D70-AB7D-9087BD629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75-4D70-AB7D-9087BD62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8000"/>
        <c:axId val="356669176"/>
      </c:barChart>
      <c:catAx>
        <c:axId val="3566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9176"/>
        <c:crosses val="autoZero"/>
        <c:auto val="1"/>
        <c:lblAlgn val="ctr"/>
        <c:lblOffset val="100"/>
        <c:noMultiLvlLbl val="0"/>
      </c:catAx>
      <c:valAx>
        <c:axId val="3566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8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СВОД!$C$35:$J$35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СВОД!$B$41:$B$45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СВОД!$C$41:$C$45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136059</xdr:rowOff>
    </xdr:from>
    <xdr:to>
      <xdr:col>21</xdr:col>
      <xdr:colOff>584408</xdr:colOff>
      <xdr:row>45</xdr:row>
      <xdr:rowOff>183172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4" customWidth="1"/>
    <col min="2" max="2" width="70.85546875" style="17" customWidth="1"/>
    <col min="3" max="3" width="8.5703125" style="17" customWidth="1"/>
    <col min="4" max="16384" width="9.140625" style="13"/>
  </cols>
  <sheetData>
    <row r="1" spans="1:9" ht="42.75" customHeight="1" x14ac:dyDescent="0.25">
      <c r="A1" s="137" t="s">
        <v>20</v>
      </c>
      <c r="B1" s="137"/>
      <c r="C1" s="137"/>
    </row>
    <row r="2" spans="1:9" x14ac:dyDescent="0.25">
      <c r="A2" s="12"/>
      <c r="B2" s="11"/>
      <c r="C2" s="25"/>
    </row>
    <row r="3" spans="1:9" ht="15" customHeight="1" x14ac:dyDescent="0.25">
      <c r="A3" s="138" t="s">
        <v>45</v>
      </c>
      <c r="B3" s="138"/>
      <c r="C3" s="138"/>
      <c r="D3" s="28"/>
      <c r="E3" s="28"/>
      <c r="F3" s="28"/>
    </row>
    <row r="4" spans="1:9" x14ac:dyDescent="0.25">
      <c r="A4" s="26"/>
      <c r="B4" s="27"/>
      <c r="C4" s="27"/>
    </row>
    <row r="5" spans="1:9" ht="53.25" customHeight="1" x14ac:dyDescent="0.25">
      <c r="A5" s="14" t="s">
        <v>21</v>
      </c>
      <c r="B5" s="14" t="s">
        <v>12</v>
      </c>
      <c r="C5" s="14" t="s">
        <v>3</v>
      </c>
    </row>
    <row r="6" spans="1:9" ht="63" x14ac:dyDescent="0.25">
      <c r="A6" s="139" t="s">
        <v>22</v>
      </c>
      <c r="B6" s="15" t="s">
        <v>65</v>
      </c>
      <c r="C6" s="14"/>
      <c r="E6" s="16"/>
      <c r="F6" s="16"/>
      <c r="G6" s="16"/>
      <c r="H6" s="16"/>
      <c r="I6" s="17"/>
    </row>
    <row r="7" spans="1:9" ht="63" x14ac:dyDescent="0.25">
      <c r="A7" s="140"/>
      <c r="B7" s="15" t="s">
        <v>66</v>
      </c>
      <c r="C7" s="14"/>
      <c r="E7" s="18"/>
      <c r="F7" s="18"/>
      <c r="G7" s="18"/>
      <c r="H7" s="18"/>
      <c r="I7" s="19"/>
    </row>
    <row r="8" spans="1:9" ht="18.75" customHeight="1" x14ac:dyDescent="0.25">
      <c r="A8" s="140"/>
      <c r="B8" s="15" t="s">
        <v>67</v>
      </c>
      <c r="C8" s="14"/>
      <c r="E8" s="18"/>
      <c r="F8" s="18"/>
      <c r="G8" s="18"/>
      <c r="H8" s="18"/>
      <c r="I8" s="19"/>
    </row>
    <row r="9" spans="1:9" ht="51.75" customHeight="1" x14ac:dyDescent="0.25">
      <c r="A9" s="140"/>
      <c r="B9" s="15" t="s">
        <v>68</v>
      </c>
      <c r="C9" s="14"/>
      <c r="E9" s="18"/>
      <c r="F9" s="18"/>
      <c r="G9" s="18"/>
      <c r="H9" s="18"/>
      <c r="I9" s="19"/>
    </row>
    <row r="10" spans="1:9" ht="31.5" x14ac:dyDescent="0.25">
      <c r="A10" s="140"/>
      <c r="B10" s="15" t="s">
        <v>69</v>
      </c>
      <c r="C10" s="14"/>
      <c r="E10" s="20"/>
      <c r="F10" s="20"/>
      <c r="G10" s="20"/>
      <c r="H10" s="20"/>
      <c r="I10" s="21"/>
    </row>
    <row r="11" spans="1:9" ht="51.75" customHeight="1" x14ac:dyDescent="0.25">
      <c r="A11" s="140"/>
      <c r="B11" s="15" t="s">
        <v>70</v>
      </c>
      <c r="C11" s="14"/>
      <c r="E11" s="20"/>
      <c r="F11" s="20"/>
      <c r="G11" s="20"/>
      <c r="H11" s="20"/>
      <c r="I11" s="21"/>
    </row>
    <row r="12" spans="1:9" ht="31.5" x14ac:dyDescent="0.25">
      <c r="A12" s="139" t="s">
        <v>28</v>
      </c>
      <c r="B12" s="67" t="s">
        <v>71</v>
      </c>
      <c r="C12" s="14"/>
      <c r="E12" s="22"/>
      <c r="F12" s="22"/>
      <c r="G12" s="22"/>
      <c r="H12" s="22"/>
      <c r="I12" s="23"/>
    </row>
    <row r="13" spans="1:9" ht="47.25" x14ac:dyDescent="0.25">
      <c r="A13" s="140"/>
      <c r="B13" s="67" t="s">
        <v>72</v>
      </c>
      <c r="C13" s="14"/>
      <c r="E13" s="22"/>
      <c r="F13" s="22"/>
      <c r="G13" s="22"/>
      <c r="H13" s="22"/>
      <c r="I13" s="23"/>
    </row>
    <row r="14" spans="1:9" ht="31.5" x14ac:dyDescent="0.25">
      <c r="A14" s="140"/>
      <c r="B14" s="67" t="s">
        <v>73</v>
      </c>
      <c r="C14" s="14"/>
      <c r="E14" s="22"/>
      <c r="F14" s="22"/>
      <c r="G14" s="22"/>
      <c r="H14" s="22"/>
      <c r="I14" s="23"/>
    </row>
    <row r="15" spans="1:9" ht="63" x14ac:dyDescent="0.25">
      <c r="A15" s="140"/>
      <c r="B15" s="15" t="s">
        <v>74</v>
      </c>
      <c r="C15" s="14"/>
    </row>
    <row r="16" spans="1:9" ht="20.25" customHeight="1" x14ac:dyDescent="0.25">
      <c r="A16" s="141"/>
      <c r="B16" s="15" t="s">
        <v>75</v>
      </c>
      <c r="C16" s="14"/>
    </row>
    <row r="17" spans="1:3" ht="45.75" customHeight="1" x14ac:dyDescent="0.25">
      <c r="A17" s="139" t="s">
        <v>23</v>
      </c>
      <c r="B17" s="15" t="s">
        <v>76</v>
      </c>
      <c r="C17" s="14"/>
    </row>
    <row r="18" spans="1:3" ht="63" x14ac:dyDescent="0.25">
      <c r="A18" s="140"/>
      <c r="B18" s="15" t="s">
        <v>77</v>
      </c>
      <c r="C18" s="14"/>
    </row>
    <row r="19" spans="1:3" ht="47.25" x14ac:dyDescent="0.25">
      <c r="A19" s="140"/>
      <c r="B19" s="15" t="s">
        <v>78</v>
      </c>
      <c r="C19" s="14"/>
    </row>
    <row r="20" spans="1:3" ht="78.75" x14ac:dyDescent="0.25">
      <c r="A20" s="140"/>
      <c r="B20" s="15" t="s">
        <v>103</v>
      </c>
      <c r="C20" s="14"/>
    </row>
    <row r="21" spans="1:3" ht="47.25" x14ac:dyDescent="0.25">
      <c r="A21" s="140"/>
      <c r="B21" s="15" t="s">
        <v>102</v>
      </c>
      <c r="C21" s="14"/>
    </row>
    <row r="22" spans="1:3" ht="47.25" x14ac:dyDescent="0.25">
      <c r="A22" s="141"/>
      <c r="B22" s="15" t="s">
        <v>79</v>
      </c>
      <c r="C22" s="14"/>
    </row>
    <row r="23" spans="1:3" ht="31.5" x14ac:dyDescent="0.25">
      <c r="A23" s="139" t="s">
        <v>53</v>
      </c>
      <c r="B23" s="15" t="s">
        <v>80</v>
      </c>
      <c r="C23" s="14"/>
    </row>
    <row r="24" spans="1:3" ht="47.25" x14ac:dyDescent="0.25">
      <c r="A24" s="140"/>
      <c r="B24" s="15" t="s">
        <v>81</v>
      </c>
      <c r="C24" s="14"/>
    </row>
    <row r="25" spans="1:3" ht="47.25" x14ac:dyDescent="0.25">
      <c r="A25" s="140"/>
      <c r="B25" s="15" t="s">
        <v>82</v>
      </c>
      <c r="C25" s="14"/>
    </row>
    <row r="26" spans="1:3" ht="31.5" x14ac:dyDescent="0.25">
      <c r="A26" s="140"/>
      <c r="B26" s="15" t="s">
        <v>83</v>
      </c>
      <c r="C26" s="14"/>
    </row>
    <row r="27" spans="1:3" ht="63" x14ac:dyDescent="0.25">
      <c r="A27" s="136" t="s">
        <v>33</v>
      </c>
      <c r="B27" s="67" t="s">
        <v>84</v>
      </c>
      <c r="C27" s="14"/>
    </row>
    <row r="28" spans="1:3" ht="47.25" x14ac:dyDescent="0.25">
      <c r="A28" s="136"/>
      <c r="B28" s="15" t="s">
        <v>85</v>
      </c>
      <c r="C28" s="14"/>
    </row>
    <row r="29" spans="1:3" ht="63" x14ac:dyDescent="0.25">
      <c r="A29" s="136"/>
      <c r="B29" s="15" t="s">
        <v>104</v>
      </c>
      <c r="C29" s="14"/>
    </row>
    <row r="30" spans="1:3" ht="47.25" x14ac:dyDescent="0.25">
      <c r="A30" s="136"/>
      <c r="B30" s="15" t="s">
        <v>86</v>
      </c>
      <c r="C30" s="14"/>
    </row>
    <row r="31" spans="1:3" ht="31.5" x14ac:dyDescent="0.25">
      <c r="A31" s="136"/>
      <c r="B31" s="15" t="s">
        <v>87</v>
      </c>
      <c r="C31" s="14"/>
    </row>
    <row r="32" spans="1:3" ht="15.75" x14ac:dyDescent="0.25">
      <c r="A32" s="136" t="s">
        <v>24</v>
      </c>
      <c r="B32" s="15" t="s">
        <v>88</v>
      </c>
      <c r="C32" s="14"/>
    </row>
    <row r="33" spans="1:3" ht="47.25" x14ac:dyDescent="0.25">
      <c r="A33" s="136"/>
      <c r="B33" s="15" t="s">
        <v>89</v>
      </c>
      <c r="C33" s="14"/>
    </row>
    <row r="34" spans="1:3" ht="48.75" customHeight="1" x14ac:dyDescent="0.25">
      <c r="A34" s="136"/>
      <c r="B34" s="15" t="s">
        <v>90</v>
      </c>
      <c r="C34" s="14"/>
    </row>
    <row r="35" spans="1:3" ht="64.5" customHeight="1" x14ac:dyDescent="0.25">
      <c r="A35" s="136"/>
      <c r="B35" s="15" t="s">
        <v>91</v>
      </c>
      <c r="C35" s="14"/>
    </row>
    <row r="36" spans="1:3" ht="47.25" x14ac:dyDescent="0.25">
      <c r="A36" s="136"/>
      <c r="B36" s="15" t="s">
        <v>92</v>
      </c>
      <c r="C36" s="14"/>
    </row>
    <row r="37" spans="1:3" ht="47.25" x14ac:dyDescent="0.25">
      <c r="A37" s="136" t="s">
        <v>25</v>
      </c>
      <c r="B37" s="15" t="s">
        <v>93</v>
      </c>
      <c r="C37" s="14"/>
    </row>
    <row r="38" spans="1:3" ht="18" customHeight="1" x14ac:dyDescent="0.25">
      <c r="A38" s="136"/>
      <c r="B38" s="15" t="s">
        <v>94</v>
      </c>
      <c r="C38" s="14"/>
    </row>
    <row r="39" spans="1:3" ht="31.5" customHeight="1" x14ac:dyDescent="0.25">
      <c r="A39" s="136"/>
      <c r="B39" s="15" t="s">
        <v>95</v>
      </c>
      <c r="C39" s="14"/>
    </row>
    <row r="40" spans="1:3" ht="63" x14ac:dyDescent="0.25">
      <c r="A40" s="136"/>
      <c r="B40" s="15" t="s">
        <v>96</v>
      </c>
      <c r="C40" s="14"/>
    </row>
    <row r="41" spans="1:3" ht="31.5" x14ac:dyDescent="0.25">
      <c r="A41" s="136"/>
      <c r="B41" s="15" t="s">
        <v>97</v>
      </c>
      <c r="C41" s="14"/>
    </row>
    <row r="42" spans="1:3" ht="33" customHeight="1" x14ac:dyDescent="0.25">
      <c r="A42" s="136" t="s">
        <v>26</v>
      </c>
      <c r="B42" s="15" t="s">
        <v>98</v>
      </c>
      <c r="C42" s="14"/>
    </row>
    <row r="43" spans="1:3" ht="51.75" customHeight="1" x14ac:dyDescent="0.25">
      <c r="A43" s="136"/>
      <c r="B43" s="15" t="s">
        <v>99</v>
      </c>
      <c r="C43" s="14"/>
    </row>
    <row r="44" spans="1:3" ht="51.75" customHeight="1" x14ac:dyDescent="0.25">
      <c r="A44" s="136"/>
      <c r="B44" s="15" t="s">
        <v>100</v>
      </c>
      <c r="C44" s="14"/>
    </row>
    <row r="45" spans="1:3" ht="51.75" customHeight="1" x14ac:dyDescent="0.25">
      <c r="A45" s="136"/>
      <c r="B45" s="15" t="s">
        <v>101</v>
      </c>
      <c r="C45" s="14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8" customWidth="1"/>
    <col min="2" max="2" width="29.7109375" style="126" customWidth="1"/>
    <col min="3" max="3" width="5" style="8" customWidth="1"/>
    <col min="4" max="7" width="9.140625" style="8"/>
    <col min="8" max="8" width="16.42578125" style="8" customWidth="1"/>
    <col min="9" max="9" width="7" style="1" customWidth="1"/>
    <col min="10" max="10" width="9.140625" style="8" hidden="1" customWidth="1"/>
    <col min="11" max="16384" width="9.140625" style="8"/>
  </cols>
  <sheetData>
    <row r="1" spans="1:18" x14ac:dyDescent="0.25">
      <c r="A1" s="138" t="str">
        <f>УПРАВЛЕНИЕ!A3</f>
        <v>Мониторинг личностных результатов обучающихся (ООО)</v>
      </c>
      <c r="B1" s="138"/>
      <c r="C1" s="138"/>
      <c r="D1" s="138"/>
      <c r="E1" s="138"/>
      <c r="F1" s="138"/>
      <c r="G1" s="138"/>
      <c r="H1" s="28"/>
      <c r="J1" s="29"/>
    </row>
    <row r="2" spans="1:18" x14ac:dyDescent="0.25">
      <c r="A2" s="1"/>
      <c r="B2" s="30"/>
      <c r="C2" s="29"/>
      <c r="D2" s="29"/>
      <c r="E2" s="29"/>
      <c r="F2" s="29"/>
      <c r="G2" s="29"/>
      <c r="H2" s="31"/>
      <c r="J2" s="29"/>
    </row>
    <row r="3" spans="1:18" x14ac:dyDescent="0.25">
      <c r="A3" s="1"/>
      <c r="B3" s="129"/>
      <c r="C3" s="1"/>
      <c r="D3" s="32"/>
      <c r="E3" s="29"/>
      <c r="F3" s="29"/>
      <c r="G3" s="29"/>
      <c r="H3" s="31"/>
      <c r="J3" s="29"/>
    </row>
    <row r="4" spans="1:18" x14ac:dyDescent="0.25">
      <c r="A4" s="1"/>
      <c r="B4" s="128" t="s">
        <v>15</v>
      </c>
      <c r="C4" s="1"/>
      <c r="D4" s="29"/>
      <c r="E4" s="29"/>
      <c r="F4" s="29"/>
      <c r="G4" s="29"/>
      <c r="H4" s="31"/>
      <c r="J4" s="29"/>
    </row>
    <row r="5" spans="1:18" x14ac:dyDescent="0.25">
      <c r="A5" s="1"/>
      <c r="B5" s="130"/>
      <c r="C5" s="29"/>
      <c r="D5" s="2"/>
      <c r="E5" s="29"/>
      <c r="F5" s="29"/>
      <c r="G5" s="29"/>
      <c r="H5" s="31"/>
      <c r="J5" s="29"/>
    </row>
    <row r="6" spans="1:18" x14ac:dyDescent="0.25">
      <c r="A6" s="1"/>
      <c r="B6" s="128" t="s">
        <v>4</v>
      </c>
      <c r="C6" s="33"/>
      <c r="D6" s="9" t="s">
        <v>5</v>
      </c>
      <c r="E6" s="29"/>
      <c r="F6" s="29"/>
      <c r="G6" s="29"/>
      <c r="H6" s="31"/>
      <c r="J6" s="29"/>
    </row>
    <row r="7" spans="1:18" x14ac:dyDescent="0.25">
      <c r="A7" s="1"/>
      <c r="B7" s="34"/>
      <c r="C7" s="35"/>
      <c r="D7" s="36"/>
      <c r="E7" s="29"/>
      <c r="F7" s="29"/>
      <c r="G7" s="29"/>
      <c r="H7" s="31"/>
      <c r="J7" s="29"/>
    </row>
    <row r="8" spans="1:18" ht="15" customHeight="1" x14ac:dyDescent="0.25">
      <c r="A8" s="37" t="s">
        <v>6</v>
      </c>
      <c r="B8" s="132" t="s">
        <v>7</v>
      </c>
      <c r="C8" s="36"/>
      <c r="D8" s="146" t="s">
        <v>54</v>
      </c>
      <c r="E8" s="146"/>
      <c r="F8" s="146"/>
      <c r="G8" s="146"/>
      <c r="H8" s="146"/>
      <c r="I8" s="146"/>
      <c r="J8" s="71"/>
    </row>
    <row r="9" spans="1:18" x14ac:dyDescent="0.25">
      <c r="A9" s="37">
        <v>1</v>
      </c>
      <c r="B9" s="3"/>
      <c r="C9" s="29"/>
      <c r="D9" s="146"/>
      <c r="E9" s="146"/>
      <c r="F9" s="146"/>
      <c r="G9" s="146"/>
      <c r="H9" s="146"/>
      <c r="I9" s="146"/>
      <c r="J9" s="71"/>
    </row>
    <row r="10" spans="1:18" x14ac:dyDescent="0.25">
      <c r="A10" s="37">
        <v>2</v>
      </c>
      <c r="B10" s="127"/>
      <c r="C10" s="29"/>
      <c r="D10" s="146"/>
      <c r="E10" s="146"/>
      <c r="F10" s="146"/>
      <c r="G10" s="146"/>
      <c r="H10" s="146"/>
      <c r="I10" s="146"/>
      <c r="J10" s="71"/>
    </row>
    <row r="11" spans="1:18" x14ac:dyDescent="0.25">
      <c r="A11" s="37">
        <v>3</v>
      </c>
      <c r="B11" s="3"/>
      <c r="C11" s="29"/>
      <c r="D11" s="146"/>
      <c r="E11" s="146"/>
      <c r="F11" s="146"/>
      <c r="G11" s="146"/>
      <c r="H11" s="146"/>
      <c r="I11" s="146"/>
      <c r="J11" s="71"/>
    </row>
    <row r="12" spans="1:18" ht="15" customHeight="1" x14ac:dyDescent="0.25">
      <c r="A12" s="37">
        <v>4</v>
      </c>
      <c r="B12" s="3"/>
      <c r="C12" s="29"/>
      <c r="D12" s="146"/>
      <c r="E12" s="146"/>
      <c r="F12" s="146"/>
      <c r="G12" s="146"/>
      <c r="H12" s="146"/>
      <c r="I12" s="146"/>
      <c r="J12" s="71"/>
      <c r="L12" s="38"/>
      <c r="M12" s="6"/>
      <c r="N12" s="6"/>
      <c r="O12" s="6"/>
      <c r="P12" s="6"/>
      <c r="Q12" s="38"/>
      <c r="R12" s="38"/>
    </row>
    <row r="13" spans="1:18" x14ac:dyDescent="0.25">
      <c r="A13" s="37">
        <v>5</v>
      </c>
      <c r="B13" s="3"/>
      <c r="C13" s="29"/>
      <c r="D13" s="146"/>
      <c r="E13" s="146"/>
      <c r="F13" s="146"/>
      <c r="G13" s="146"/>
      <c r="H13" s="146"/>
      <c r="I13" s="146"/>
      <c r="J13" s="71"/>
      <c r="L13" s="38"/>
      <c r="M13" s="6"/>
      <c r="N13" s="6"/>
      <c r="O13" s="6"/>
      <c r="P13" s="6"/>
      <c r="Q13" s="38"/>
      <c r="R13" s="38"/>
    </row>
    <row r="14" spans="1:18" x14ac:dyDescent="0.25">
      <c r="A14" s="37">
        <v>6</v>
      </c>
      <c r="B14" s="3"/>
      <c r="C14" s="29"/>
      <c r="D14" s="146"/>
      <c r="E14" s="146"/>
      <c r="F14" s="146"/>
      <c r="G14" s="146"/>
      <c r="H14" s="146"/>
      <c r="I14" s="146"/>
      <c r="J14" s="71"/>
      <c r="L14" s="38"/>
      <c r="M14" s="4"/>
      <c r="N14" s="4"/>
      <c r="O14" s="4"/>
      <c r="P14" s="4"/>
      <c r="Q14" s="38"/>
      <c r="R14" s="38"/>
    </row>
    <row r="15" spans="1:18" x14ac:dyDescent="0.25">
      <c r="A15" s="37">
        <v>7</v>
      </c>
      <c r="B15" s="3"/>
      <c r="C15" s="29"/>
      <c r="D15" s="146"/>
      <c r="E15" s="146"/>
      <c r="F15" s="146"/>
      <c r="G15" s="146"/>
      <c r="H15" s="146"/>
      <c r="I15" s="146"/>
      <c r="J15" s="71"/>
      <c r="L15" s="38"/>
      <c r="M15" s="4"/>
      <c r="N15" s="4"/>
      <c r="O15" s="4"/>
      <c r="P15" s="4"/>
      <c r="Q15" s="38"/>
      <c r="R15" s="38"/>
    </row>
    <row r="16" spans="1:18" x14ac:dyDescent="0.25">
      <c r="A16" s="37">
        <v>8</v>
      </c>
      <c r="B16" s="3"/>
      <c r="C16" s="29"/>
      <c r="D16" s="71"/>
      <c r="E16" s="71"/>
      <c r="F16" s="71"/>
      <c r="G16" s="71"/>
      <c r="H16" s="71"/>
      <c r="I16" s="71"/>
      <c r="J16" s="71"/>
      <c r="L16" s="38"/>
      <c r="M16" s="4"/>
      <c r="N16" s="4"/>
      <c r="O16" s="4"/>
      <c r="P16" s="4"/>
      <c r="Q16" s="38"/>
      <c r="R16" s="38"/>
    </row>
    <row r="17" spans="1:18" ht="16.5" customHeight="1" x14ac:dyDescent="0.25">
      <c r="A17" s="37">
        <v>9</v>
      </c>
      <c r="B17" s="3"/>
      <c r="C17" s="29"/>
      <c r="D17" s="71"/>
      <c r="E17" s="71"/>
      <c r="F17" s="71"/>
      <c r="G17" s="71"/>
      <c r="H17" s="71"/>
      <c r="I17" s="71"/>
      <c r="J17" s="71"/>
      <c r="L17" s="38"/>
      <c r="M17" s="4"/>
      <c r="N17" s="4"/>
      <c r="O17" s="4"/>
      <c r="P17" s="4"/>
      <c r="Q17" s="38"/>
      <c r="R17" s="38"/>
    </row>
    <row r="18" spans="1:18" ht="18" customHeight="1" x14ac:dyDescent="0.25">
      <c r="A18" s="37">
        <v>10</v>
      </c>
      <c r="B18" s="3"/>
      <c r="C18" s="29"/>
      <c r="D18" s="29"/>
      <c r="E18" s="142"/>
      <c r="F18" s="142"/>
      <c r="G18" s="142"/>
      <c r="H18" s="142"/>
      <c r="I18" s="39"/>
      <c r="J18" s="29"/>
      <c r="L18" s="38"/>
      <c r="M18" s="38"/>
      <c r="N18" s="38"/>
      <c r="O18" s="38"/>
      <c r="P18" s="38"/>
      <c r="Q18" s="38"/>
      <c r="R18" s="38"/>
    </row>
    <row r="19" spans="1:18" x14ac:dyDescent="0.25">
      <c r="A19" s="37">
        <v>11</v>
      </c>
      <c r="B19" s="3"/>
      <c r="C19" s="29"/>
      <c r="D19" s="29"/>
      <c r="E19" s="29"/>
      <c r="F19" s="29"/>
      <c r="G19" s="29"/>
      <c r="H19" s="29"/>
      <c r="J19" s="29"/>
      <c r="L19" s="38"/>
      <c r="M19" s="38"/>
      <c r="N19" s="38"/>
      <c r="O19" s="38"/>
      <c r="P19" s="38"/>
      <c r="Q19" s="38"/>
      <c r="R19" s="38"/>
    </row>
    <row r="20" spans="1:18" ht="15" customHeight="1" x14ac:dyDescent="0.25">
      <c r="A20" s="37">
        <v>12</v>
      </c>
      <c r="B20" s="3"/>
      <c r="C20" s="29"/>
      <c r="D20" s="143" t="s">
        <v>49</v>
      </c>
      <c r="E20" s="143"/>
      <c r="F20" s="143"/>
      <c r="G20" s="143"/>
      <c r="H20" s="143"/>
      <c r="I20" s="145">
        <v>5</v>
      </c>
      <c r="J20" s="29"/>
      <c r="L20" s="38"/>
      <c r="M20" s="38"/>
      <c r="N20" s="38"/>
      <c r="O20" s="38"/>
      <c r="P20" s="38"/>
      <c r="Q20" s="38"/>
      <c r="R20" s="38"/>
    </row>
    <row r="21" spans="1:18" x14ac:dyDescent="0.25">
      <c r="A21" s="37">
        <v>13</v>
      </c>
      <c r="B21" s="3"/>
      <c r="C21" s="29"/>
      <c r="D21" s="143"/>
      <c r="E21" s="143"/>
      <c r="F21" s="143"/>
      <c r="G21" s="143"/>
      <c r="H21" s="143"/>
      <c r="I21" s="145"/>
      <c r="J21" s="29"/>
      <c r="L21" s="38"/>
      <c r="M21" s="38"/>
      <c r="N21" s="38"/>
      <c r="O21" s="38"/>
      <c r="P21" s="38"/>
      <c r="Q21" s="38"/>
      <c r="R21" s="38"/>
    </row>
    <row r="22" spans="1:18" ht="15" customHeight="1" x14ac:dyDescent="0.25">
      <c r="A22" s="37">
        <v>14</v>
      </c>
      <c r="B22" s="3"/>
      <c r="C22" s="29"/>
      <c r="D22" s="143" t="s">
        <v>50</v>
      </c>
      <c r="E22" s="143"/>
      <c r="F22" s="143"/>
      <c r="G22" s="143"/>
      <c r="H22" s="143"/>
      <c r="I22" s="145">
        <v>4</v>
      </c>
      <c r="J22" s="29"/>
      <c r="L22" s="38"/>
      <c r="M22" s="38"/>
      <c r="N22" s="38"/>
      <c r="O22" s="38"/>
      <c r="P22" s="38"/>
      <c r="Q22" s="38"/>
      <c r="R22" s="38"/>
    </row>
    <row r="23" spans="1:18" x14ac:dyDescent="0.25">
      <c r="A23" s="37">
        <v>15</v>
      </c>
      <c r="B23" s="3"/>
      <c r="C23" s="29"/>
      <c r="D23" s="143"/>
      <c r="E23" s="143"/>
      <c r="F23" s="143"/>
      <c r="G23" s="143"/>
      <c r="H23" s="143"/>
      <c r="I23" s="145"/>
      <c r="J23" s="29"/>
      <c r="L23" s="80"/>
      <c r="M23" s="80"/>
      <c r="N23" s="80"/>
      <c r="O23" s="81"/>
      <c r="P23" s="38"/>
      <c r="Q23" s="38"/>
      <c r="R23" s="38"/>
    </row>
    <row r="24" spans="1:18" ht="15" customHeight="1" x14ac:dyDescent="0.25">
      <c r="A24" s="37">
        <v>16</v>
      </c>
      <c r="B24" s="3"/>
      <c r="C24" s="29"/>
      <c r="D24" s="147" t="s">
        <v>8</v>
      </c>
      <c r="E24" s="148"/>
      <c r="F24" s="148"/>
      <c r="G24" s="148"/>
      <c r="H24" s="149"/>
      <c r="I24" s="98">
        <v>3</v>
      </c>
      <c r="J24" s="29"/>
      <c r="L24" s="80"/>
      <c r="M24" s="80"/>
      <c r="N24" s="80"/>
      <c r="O24" s="81"/>
      <c r="P24" s="4"/>
      <c r="Q24" s="4"/>
      <c r="R24" s="38"/>
    </row>
    <row r="25" spans="1:18" ht="15" customHeight="1" x14ac:dyDescent="0.25">
      <c r="A25" s="37">
        <v>17</v>
      </c>
      <c r="B25" s="3"/>
      <c r="C25" s="29"/>
      <c r="D25" s="99" t="s">
        <v>9</v>
      </c>
      <c r="E25" s="99"/>
      <c r="F25" s="99"/>
      <c r="G25" s="99"/>
      <c r="H25" s="100"/>
      <c r="I25" s="98">
        <v>2</v>
      </c>
      <c r="J25" s="29"/>
      <c r="L25" s="80"/>
      <c r="M25" s="80"/>
      <c r="N25" s="80"/>
      <c r="O25" s="81"/>
      <c r="P25" s="4"/>
      <c r="Q25" s="4"/>
      <c r="R25" s="38"/>
    </row>
    <row r="26" spans="1:18" ht="15" customHeight="1" x14ac:dyDescent="0.25">
      <c r="A26" s="37">
        <v>18</v>
      </c>
      <c r="B26" s="3"/>
      <c r="C26" s="29"/>
      <c r="D26" s="101" t="s">
        <v>10</v>
      </c>
      <c r="I26" s="98">
        <v>1</v>
      </c>
      <c r="J26" s="29"/>
      <c r="L26" s="38"/>
      <c r="M26" s="38"/>
      <c r="N26" s="4"/>
      <c r="O26" s="4"/>
      <c r="P26" s="4"/>
      <c r="Q26" s="4"/>
      <c r="R26" s="38"/>
    </row>
    <row r="27" spans="1:18" ht="15" customHeight="1" x14ac:dyDescent="0.25">
      <c r="A27" s="37">
        <v>19</v>
      </c>
      <c r="B27" s="3"/>
      <c r="C27" s="29"/>
      <c r="D27" s="150" t="s">
        <v>11</v>
      </c>
      <c r="E27" s="150"/>
      <c r="F27" s="150"/>
      <c r="G27" s="150"/>
      <c r="H27" s="150"/>
      <c r="I27" s="98">
        <v>0</v>
      </c>
      <c r="J27" s="29"/>
      <c r="L27" s="38"/>
      <c r="M27" s="38"/>
      <c r="N27" s="4"/>
      <c r="O27" s="4"/>
      <c r="P27" s="4"/>
      <c r="Q27" s="4"/>
      <c r="R27" s="38"/>
    </row>
    <row r="28" spans="1:18" ht="15" customHeight="1" x14ac:dyDescent="0.25">
      <c r="A28" s="37">
        <v>20</v>
      </c>
      <c r="B28" s="3"/>
      <c r="C28" s="29"/>
      <c r="D28" s="144"/>
      <c r="E28" s="144"/>
      <c r="F28" s="144"/>
      <c r="G28" s="144"/>
      <c r="H28" s="144"/>
      <c r="I28" s="86"/>
      <c r="J28" s="29"/>
      <c r="L28" s="38"/>
      <c r="M28" s="38"/>
      <c r="N28" s="4"/>
      <c r="O28" s="4"/>
      <c r="P28" s="4"/>
      <c r="Q28" s="4"/>
      <c r="R28" s="38"/>
    </row>
    <row r="29" spans="1:18" ht="15" customHeight="1" x14ac:dyDescent="0.25">
      <c r="A29" s="37">
        <v>21</v>
      </c>
      <c r="B29" s="3"/>
      <c r="C29" s="29"/>
      <c r="D29" s="71"/>
      <c r="E29" s="71"/>
      <c r="F29" s="71"/>
      <c r="G29" s="71"/>
      <c r="H29" s="71"/>
      <c r="I29" s="82"/>
      <c r="J29" s="83"/>
      <c r="K29" s="74"/>
      <c r="L29" s="38"/>
      <c r="M29" s="38"/>
      <c r="N29" s="4"/>
      <c r="O29" s="4"/>
      <c r="P29" s="4"/>
      <c r="Q29" s="4"/>
      <c r="R29" s="38"/>
    </row>
    <row r="30" spans="1:18" ht="15" customHeight="1" x14ac:dyDescent="0.25">
      <c r="A30" s="37">
        <v>22</v>
      </c>
      <c r="B30" s="3"/>
      <c r="C30" s="29"/>
      <c r="D30" s="71"/>
      <c r="E30" s="71"/>
      <c r="F30" s="71"/>
      <c r="G30" s="71"/>
      <c r="H30" s="71"/>
      <c r="I30" s="82"/>
      <c r="J30" s="83"/>
      <c r="K30" s="74"/>
      <c r="L30" s="38"/>
      <c r="M30" s="38"/>
      <c r="N30" s="4"/>
      <c r="O30" s="4"/>
      <c r="P30" s="4"/>
      <c r="Q30" s="4"/>
      <c r="R30" s="38"/>
    </row>
    <row r="31" spans="1:18" ht="15" customHeight="1" x14ac:dyDescent="0.25">
      <c r="A31" s="37">
        <v>23</v>
      </c>
      <c r="B31" s="3"/>
      <c r="C31" s="29"/>
      <c r="D31" s="84"/>
      <c r="E31" s="84"/>
      <c r="F31" s="84"/>
      <c r="G31" s="84"/>
      <c r="H31" s="84"/>
      <c r="I31" s="82"/>
      <c r="J31" s="83"/>
      <c r="K31" s="74"/>
      <c r="L31" s="38"/>
      <c r="M31" s="38"/>
      <c r="N31" s="4"/>
      <c r="O31" s="4"/>
      <c r="P31" s="4"/>
      <c r="Q31" s="4"/>
      <c r="R31" s="38"/>
    </row>
    <row r="32" spans="1:18" x14ac:dyDescent="0.25">
      <c r="A32" s="37">
        <v>24</v>
      </c>
      <c r="B32" s="3"/>
      <c r="C32" s="29"/>
      <c r="D32" s="84"/>
      <c r="E32" s="84"/>
      <c r="F32" s="84"/>
      <c r="G32" s="84"/>
      <c r="H32" s="84"/>
      <c r="I32" s="82"/>
      <c r="J32" s="83"/>
      <c r="K32" s="74"/>
      <c r="L32" s="38"/>
      <c r="M32" s="38"/>
      <c r="N32" s="38"/>
      <c r="O32" s="38"/>
      <c r="P32" s="38"/>
      <c r="Q32" s="38"/>
      <c r="R32" s="38"/>
    </row>
    <row r="33" spans="1:18" x14ac:dyDescent="0.25">
      <c r="A33" s="37">
        <v>25</v>
      </c>
      <c r="B33" s="3"/>
      <c r="C33" s="29"/>
      <c r="D33" s="83"/>
      <c r="E33" s="83"/>
      <c r="F33" s="83"/>
      <c r="G33" s="83"/>
      <c r="H33" s="85"/>
      <c r="I33" s="86"/>
      <c r="J33" s="83"/>
      <c r="K33" s="74"/>
      <c r="L33" s="38"/>
      <c r="M33" s="38"/>
      <c r="N33" s="38"/>
      <c r="O33" s="38"/>
      <c r="P33" s="38"/>
      <c r="Q33" s="38"/>
      <c r="R33" s="38"/>
    </row>
    <row r="34" spans="1:18" x14ac:dyDescent="0.25">
      <c r="A34" s="37">
        <v>26</v>
      </c>
      <c r="B34" s="3"/>
      <c r="C34" s="29"/>
      <c r="D34" s="74"/>
      <c r="E34" s="74"/>
      <c r="F34" s="74"/>
      <c r="G34" s="74"/>
      <c r="H34" s="74"/>
      <c r="I34" s="86"/>
      <c r="J34" s="83"/>
      <c r="K34" s="74"/>
      <c r="L34" s="38"/>
      <c r="M34" s="38"/>
      <c r="N34" s="38"/>
      <c r="O34" s="38"/>
      <c r="P34" s="38" t="s">
        <v>17</v>
      </c>
      <c r="Q34" s="38"/>
      <c r="R34" s="38"/>
    </row>
    <row r="35" spans="1:18" x14ac:dyDescent="0.25">
      <c r="A35" s="37">
        <v>27</v>
      </c>
      <c r="B35" s="3"/>
      <c r="C35" s="29"/>
      <c r="D35" s="87"/>
      <c r="E35" s="87"/>
      <c r="F35" s="87"/>
      <c r="G35" s="87"/>
      <c r="H35" s="87"/>
      <c r="I35" s="86"/>
      <c r="J35" s="83"/>
      <c r="K35" s="74"/>
      <c r="L35" s="38"/>
      <c r="M35" s="5"/>
      <c r="N35" s="38" t="s">
        <v>17</v>
      </c>
      <c r="O35" s="38"/>
      <c r="P35" s="38"/>
      <c r="Q35" s="38"/>
      <c r="R35" s="38"/>
    </row>
    <row r="36" spans="1:18" x14ac:dyDescent="0.25">
      <c r="A36" s="37">
        <v>28</v>
      </c>
      <c r="B36" s="3"/>
      <c r="C36" s="29"/>
      <c r="D36" s="29"/>
      <c r="E36" s="29"/>
      <c r="F36" s="29"/>
      <c r="G36" s="29"/>
      <c r="H36" s="31"/>
      <c r="I36" s="7"/>
      <c r="J36" s="29"/>
      <c r="L36" s="38"/>
      <c r="M36" s="38"/>
      <c r="N36" s="38"/>
      <c r="O36" s="38"/>
      <c r="P36" s="38"/>
      <c r="Q36" s="38"/>
      <c r="R36" s="38"/>
    </row>
    <row r="37" spans="1:18" x14ac:dyDescent="0.25">
      <c r="A37" s="40"/>
      <c r="B37" s="41"/>
      <c r="C37" s="40"/>
      <c r="D37" s="40"/>
    </row>
    <row r="38" spans="1:18" x14ac:dyDescent="0.25">
      <c r="A38" s="40"/>
      <c r="B38" s="41"/>
      <c r="C38" s="40"/>
      <c r="D38" s="40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СТАРТ!B27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СТАРТ!B28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СТАРТ!B29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СТАРТ!B9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07" t="s">
        <v>4</v>
      </c>
      <c r="B4" s="104"/>
      <c r="C4" s="107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06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06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05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60" priority="2" operator="equal">
      <formula>0</formula>
    </cfRule>
  </conditionalFormatting>
  <conditionalFormatting sqref="F6 J5 L6">
    <cfRule type="cellIs" dxfId="5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СТАРТ!B36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5"/>
  <sheetViews>
    <sheetView zoomScale="78" zoomScaleNormal="78" workbookViewId="0">
      <selection activeCell="K40" sqref="K40"/>
    </sheetView>
  </sheetViews>
  <sheetFormatPr defaultColWidth="9.140625" defaultRowHeight="15" x14ac:dyDescent="0.25"/>
  <cols>
    <col min="1" max="1" width="5" style="8" customWidth="1"/>
    <col min="2" max="2" width="18.5703125" style="8" customWidth="1"/>
    <col min="3" max="10" width="11.85546875" style="38" customWidth="1"/>
    <col min="11" max="11" width="11.85546875" style="8" customWidth="1"/>
    <col min="12" max="12" width="14.85546875" style="8" customWidth="1"/>
    <col min="13" max="14" width="6.28515625" style="8" customWidth="1"/>
    <col min="15" max="22" width="9.140625" style="8"/>
    <col min="23" max="23" width="7.140625" style="8" customWidth="1"/>
    <col min="24" max="24" width="4.7109375" style="8" customWidth="1"/>
    <col min="25" max="16384" width="9.140625" style="8"/>
  </cols>
  <sheetData>
    <row r="2" spans="1:29" ht="15.75" x14ac:dyDescent="0.25">
      <c r="A2" s="55"/>
      <c r="C2" s="174" t="str">
        <f>УПРАВЛЕНИЕ!A3</f>
        <v>Мониторинг личностных результатов обучающихся (ООО)</v>
      </c>
      <c r="D2" s="174"/>
      <c r="E2" s="174"/>
      <c r="F2" s="174"/>
      <c r="G2" s="174"/>
      <c r="H2" s="174"/>
      <c r="I2" s="131">
        <f>СТАРТ!D5</f>
        <v>0</v>
      </c>
      <c r="J2" s="93" t="s">
        <v>14</v>
      </c>
    </row>
    <row r="3" spans="1:29" ht="15.75" x14ac:dyDescent="0.25">
      <c r="B3" s="66">
        <f>СТАРТ!B3</f>
        <v>0</v>
      </c>
      <c r="C3" s="94"/>
      <c r="D3" s="94"/>
      <c r="E3" s="94"/>
      <c r="F3" s="94"/>
      <c r="G3" s="94"/>
      <c r="H3" s="94"/>
      <c r="I3" s="93"/>
      <c r="K3" s="78">
        <f>СТАРТ!B5</f>
        <v>0</v>
      </c>
      <c r="N3" s="176" t="str">
        <f>СТАРТ!A1</f>
        <v>Мониторинг личностных результатов обучающихся (ООО)</v>
      </c>
      <c r="O3" s="176"/>
      <c r="P3" s="176"/>
      <c r="Q3" s="176"/>
      <c r="R3" s="176"/>
      <c r="S3" s="176"/>
      <c r="T3" s="176"/>
      <c r="U3" s="176"/>
      <c r="V3" s="176"/>
      <c r="W3" s="176"/>
      <c r="X3" s="176"/>
    </row>
    <row r="4" spans="1:29" ht="15.75" x14ac:dyDescent="0.25">
      <c r="B4" s="65" t="s">
        <v>15</v>
      </c>
      <c r="C4" s="95"/>
      <c r="K4" s="79" t="s">
        <v>4</v>
      </c>
      <c r="O4" s="55"/>
      <c r="P4" s="56"/>
      <c r="Q4" s="161" t="s">
        <v>5</v>
      </c>
      <c r="R4" s="161"/>
      <c r="S4" s="63">
        <f>СТАРТ!D5</f>
        <v>0</v>
      </c>
      <c r="T4" s="55"/>
      <c r="U4" s="64"/>
      <c r="V4" s="56"/>
      <c r="W4" s="56"/>
    </row>
    <row r="5" spans="1:29" ht="15.75" x14ac:dyDescent="0.25">
      <c r="O5" s="167">
        <f>СТАРТ!B3</f>
        <v>0</v>
      </c>
      <c r="P5" s="167"/>
      <c r="Q5" s="62"/>
      <c r="R5" s="52"/>
      <c r="S5" s="53"/>
      <c r="T5" s="170">
        <f>СТАРТ!B5</f>
        <v>0</v>
      </c>
      <c r="U5" s="170"/>
      <c r="V5" s="170"/>
      <c r="W5" s="110"/>
    </row>
    <row r="6" spans="1:29" ht="36.75" customHeight="1" x14ac:dyDescent="0.25">
      <c r="A6" s="114" t="s">
        <v>6</v>
      </c>
      <c r="B6" s="114" t="s">
        <v>7</v>
      </c>
      <c r="C6" s="115" t="str">
        <f>УПРАВЛЕНИЕ!A6</f>
        <v>Гражданское воспитание</v>
      </c>
      <c r="D6" s="115" t="str">
        <f>УПРАВЛЕНИЕ!A12</f>
        <v>Патриотическое воспитание</v>
      </c>
      <c r="E6" s="115" t="str">
        <f>УПРАВЛЕНИЕ!A17</f>
        <v>Духовно-нравственное воспитание</v>
      </c>
      <c r="F6" s="115" t="str">
        <f>УПРАВЛЕНИЕ!A23</f>
        <v>Эстетическое воспитание</v>
      </c>
      <c r="G6" s="11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5" t="str">
        <f>УПРАВЛЕНИЕ!A32</f>
        <v>Трудовое воспитание</v>
      </c>
      <c r="I6" s="115" t="str">
        <f>УПРАВЛЕНИЕ!A37</f>
        <v>Экологическое воспитание</v>
      </c>
      <c r="J6" s="115" t="str">
        <f>УПРАВЛЕНИЕ!A42</f>
        <v>Ценность научного познания</v>
      </c>
      <c r="K6" s="116" t="s">
        <v>16</v>
      </c>
      <c r="L6" s="117" t="s">
        <v>55</v>
      </c>
      <c r="O6" s="177" t="s">
        <v>15</v>
      </c>
      <c r="P6" s="177"/>
      <c r="R6" s="49"/>
      <c r="S6" s="50"/>
      <c r="T6" s="168" t="s">
        <v>4</v>
      </c>
      <c r="U6" s="168"/>
      <c r="V6" s="168"/>
      <c r="W6" s="111"/>
    </row>
    <row r="7" spans="1:29" s="35" customFormat="1" ht="13.5" customHeight="1" x14ac:dyDescent="0.2">
      <c r="A7" s="108">
        <v>1</v>
      </c>
      <c r="B7" s="109">
        <f>СТАРТ!B9</f>
        <v>0</v>
      </c>
      <c r="C7" s="133" t="e">
        <f>'1'!C13</f>
        <v>#DIV/0!</v>
      </c>
      <c r="D7" s="133" t="e">
        <f>'1'!C19</f>
        <v>#DIV/0!</v>
      </c>
      <c r="E7" s="133" t="e">
        <f>'1'!C26</f>
        <v>#DIV/0!</v>
      </c>
      <c r="F7" s="133" t="e">
        <f>'1'!C31</f>
        <v>#DIV/0!</v>
      </c>
      <c r="G7" s="133" t="e">
        <f>'1'!C37</f>
        <v>#DIV/0!</v>
      </c>
      <c r="H7" s="133" t="e">
        <f>'1'!C43</f>
        <v>#DIV/0!</v>
      </c>
      <c r="I7" s="133" t="e">
        <f>'1'!C49</f>
        <v>#DIV/0!</v>
      </c>
      <c r="J7" s="133" t="e">
        <f>'1'!C54</f>
        <v>#DIV/0!</v>
      </c>
      <c r="K7" s="134" t="e">
        <f t="shared" ref="K7:K35" si="0">AVERAGE(C7:J7)</f>
        <v>#DIV/0!</v>
      </c>
      <c r="L7" s="118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3" t="s">
        <v>62</v>
      </c>
      <c r="P7" s="173"/>
      <c r="Q7" s="173"/>
      <c r="R7" s="173"/>
      <c r="S7" s="173"/>
      <c r="T7" s="173"/>
      <c r="U7" s="173"/>
      <c r="V7" s="173"/>
    </row>
    <row r="8" spans="1:29" s="35" customFormat="1" ht="13.5" customHeight="1" x14ac:dyDescent="0.2">
      <c r="A8" s="108">
        <v>2</v>
      </c>
      <c r="B8" s="109">
        <f>СТАРТ!B10</f>
        <v>0</v>
      </c>
      <c r="C8" s="133" t="e">
        <f>'2'!C13</f>
        <v>#DIV/0!</v>
      </c>
      <c r="D8" s="133" t="e">
        <f>'2'!C19</f>
        <v>#DIV/0!</v>
      </c>
      <c r="E8" s="133" t="e">
        <f>'2'!C26</f>
        <v>#DIV/0!</v>
      </c>
      <c r="F8" s="133" t="e">
        <f>'2'!C31</f>
        <v>#DIV/0!</v>
      </c>
      <c r="G8" s="133" t="e">
        <f>'2'!C37</f>
        <v>#DIV/0!</v>
      </c>
      <c r="H8" s="133" t="e">
        <f>'2'!C43</f>
        <v>#DIV/0!</v>
      </c>
      <c r="I8" s="133" t="e">
        <f>'2'!C49</f>
        <v>#DIV/0!</v>
      </c>
      <c r="J8" s="133" t="e">
        <f>'2'!C54</f>
        <v>#DIV/0!</v>
      </c>
      <c r="K8" s="134" t="e">
        <f t="shared" si="0"/>
        <v>#DIV/0!</v>
      </c>
      <c r="L8" s="118" t="e">
        <f t="shared" ref="L8:L3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3"/>
      <c r="P8" s="173"/>
      <c r="Q8" s="173"/>
      <c r="R8" s="173"/>
      <c r="S8" s="173"/>
      <c r="T8" s="173"/>
      <c r="U8" s="173"/>
      <c r="V8" s="173"/>
      <c r="X8" s="59" t="s">
        <v>46</v>
      </c>
      <c r="Z8" s="59"/>
      <c r="AA8" s="97" t="e">
        <f>K35</f>
        <v>#DIV/0!</v>
      </c>
    </row>
    <row r="9" spans="1:29" s="35" customFormat="1" ht="13.5" customHeight="1" x14ac:dyDescent="0.2">
      <c r="A9" s="108">
        <v>3</v>
      </c>
      <c r="B9" s="109">
        <f>СТАРТ!B11</f>
        <v>0</v>
      </c>
      <c r="C9" s="133" t="e">
        <f>'3'!C13</f>
        <v>#DIV/0!</v>
      </c>
      <c r="D9" s="133" t="e">
        <f>'3'!C19</f>
        <v>#DIV/0!</v>
      </c>
      <c r="E9" s="133" t="e">
        <f>'3'!C26</f>
        <v>#DIV/0!</v>
      </c>
      <c r="F9" s="133" t="e">
        <f>'3'!C31</f>
        <v>#DIV/0!</v>
      </c>
      <c r="G9" s="133" t="e">
        <f>'3'!C37</f>
        <v>#DIV/0!</v>
      </c>
      <c r="H9" s="133" t="e">
        <f>'3'!C43</f>
        <v>#DIV/0!</v>
      </c>
      <c r="I9" s="133" t="e">
        <f>'3'!C49</f>
        <v>#DIV/0!</v>
      </c>
      <c r="J9" s="133" t="e">
        <f>'3'!C54</f>
        <v>#DIV/0!</v>
      </c>
      <c r="K9" s="134" t="e">
        <f t="shared" si="0"/>
        <v>#DIV/0!</v>
      </c>
      <c r="L9" s="118" t="e">
        <f t="shared" si="1"/>
        <v>#DIV/0!</v>
      </c>
      <c r="O9" s="173"/>
      <c r="P9" s="173"/>
      <c r="Q9" s="173"/>
      <c r="R9" s="173"/>
      <c r="S9" s="173"/>
      <c r="T9" s="173"/>
      <c r="U9" s="173"/>
      <c r="V9" s="173"/>
    </row>
    <row r="10" spans="1:29" s="35" customFormat="1" ht="13.5" customHeight="1" x14ac:dyDescent="0.2">
      <c r="A10" s="108">
        <v>4</v>
      </c>
      <c r="B10" s="109">
        <f>СТАРТ!B12</f>
        <v>0</v>
      </c>
      <c r="C10" s="133" t="e">
        <f>'4'!C13</f>
        <v>#DIV/0!</v>
      </c>
      <c r="D10" s="133" t="e">
        <f>'4'!C19</f>
        <v>#DIV/0!</v>
      </c>
      <c r="E10" s="133" t="e">
        <f>'4'!C26</f>
        <v>#DIV/0!</v>
      </c>
      <c r="F10" s="133" t="e">
        <f>'4'!C31</f>
        <v>#DIV/0!</v>
      </c>
      <c r="G10" s="133" t="e">
        <f>'4'!C37</f>
        <v>#DIV/0!</v>
      </c>
      <c r="H10" s="133" t="e">
        <f>'4'!C43</f>
        <v>#DIV/0!</v>
      </c>
      <c r="I10" s="133" t="e">
        <f>'4'!C49</f>
        <v>#DIV/0!</v>
      </c>
      <c r="J10" s="133" t="e">
        <f>'4'!C54</f>
        <v>#DIV/0!</v>
      </c>
      <c r="K10" s="134" t="e">
        <f t="shared" si="0"/>
        <v>#DIV/0!</v>
      </c>
      <c r="L10" s="118" t="e">
        <f t="shared" si="1"/>
        <v>#DIV/0!</v>
      </c>
    </row>
    <row r="11" spans="1:29" s="35" customFormat="1" ht="13.5" customHeight="1" x14ac:dyDescent="0.2">
      <c r="A11" s="108">
        <v>5</v>
      </c>
      <c r="B11" s="109">
        <f>СТАРТ!B13</f>
        <v>0</v>
      </c>
      <c r="C11" s="133" t="e">
        <f>'5'!C13</f>
        <v>#DIV/0!</v>
      </c>
      <c r="D11" s="133" t="e">
        <f>'5'!C19</f>
        <v>#DIV/0!</v>
      </c>
      <c r="E11" s="133" t="e">
        <f>'5'!C26</f>
        <v>#DIV/0!</v>
      </c>
      <c r="F11" s="133" t="e">
        <f>'5'!C31</f>
        <v>#DIV/0!</v>
      </c>
      <c r="G11" s="133" t="e">
        <f>'5'!C37</f>
        <v>#DIV/0!</v>
      </c>
      <c r="H11" s="133" t="e">
        <f>'5'!C43</f>
        <v>#DIV/0!</v>
      </c>
      <c r="I11" s="133" t="e">
        <f>'5'!C49</f>
        <v>#DIV/0!</v>
      </c>
      <c r="J11" s="133" t="e">
        <f>'5'!C54</f>
        <v>#DIV/0!</v>
      </c>
      <c r="K11" s="134" t="e">
        <f t="shared" si="0"/>
        <v>#DIV/0!</v>
      </c>
      <c r="L11" s="118" t="e">
        <f t="shared" si="1"/>
        <v>#DIV/0!</v>
      </c>
      <c r="W11" s="172" t="s">
        <v>48</v>
      </c>
      <c r="X11" s="172"/>
      <c r="Y11" s="172"/>
      <c r="Z11" s="172"/>
      <c r="AA11" s="172"/>
      <c r="AB11" s="172"/>
      <c r="AC11" s="172"/>
    </row>
    <row r="12" spans="1:29" s="35" customFormat="1" ht="13.5" customHeight="1" x14ac:dyDescent="0.2">
      <c r="A12" s="108">
        <v>6</v>
      </c>
      <c r="B12" s="109">
        <f>СТАРТ!B14</f>
        <v>0</v>
      </c>
      <c r="C12" s="133" t="e">
        <f>'6'!C13</f>
        <v>#DIV/0!</v>
      </c>
      <c r="D12" s="133" t="e">
        <f>'6'!C19</f>
        <v>#DIV/0!</v>
      </c>
      <c r="E12" s="133" t="e">
        <f>'6'!C26</f>
        <v>#DIV/0!</v>
      </c>
      <c r="F12" s="133" t="e">
        <f>'6'!C31</f>
        <v>#DIV/0!</v>
      </c>
      <c r="G12" s="133" t="e">
        <f>'6'!C37</f>
        <v>#DIV/0!</v>
      </c>
      <c r="H12" s="133" t="e">
        <f>'6'!C43</f>
        <v>#DIV/0!</v>
      </c>
      <c r="I12" s="133" t="e">
        <f>'6'!C49</f>
        <v>#DIV/0!</v>
      </c>
      <c r="J12" s="133" t="e">
        <f>'6'!C54</f>
        <v>#DIV/0!</v>
      </c>
      <c r="K12" s="134" t="e">
        <f t="shared" si="0"/>
        <v>#DIV/0!</v>
      </c>
      <c r="L12" s="118" t="e">
        <f t="shared" si="1"/>
        <v>#DIV/0!</v>
      </c>
      <c r="X12" s="178" t="s">
        <v>56</v>
      </c>
      <c r="Y12" s="178"/>
      <c r="Z12" s="178"/>
      <c r="AA12" s="178"/>
      <c r="AB12" s="178"/>
      <c r="AC12" s="178"/>
    </row>
    <row r="13" spans="1:29" s="35" customFormat="1" ht="13.5" customHeight="1" x14ac:dyDescent="0.2">
      <c r="A13" s="108">
        <v>7</v>
      </c>
      <c r="B13" s="109">
        <f>СТАРТ!B15</f>
        <v>0</v>
      </c>
      <c r="C13" s="133" t="e">
        <f>'7'!C13</f>
        <v>#DIV/0!</v>
      </c>
      <c r="D13" s="133" t="e">
        <f>'7'!C19</f>
        <v>#DIV/0!</v>
      </c>
      <c r="E13" s="133" t="e">
        <f>'7'!C26</f>
        <v>#DIV/0!</v>
      </c>
      <c r="F13" s="133" t="e">
        <f>'7'!C31</f>
        <v>#DIV/0!</v>
      </c>
      <c r="G13" s="133" t="e">
        <f>'7'!C37</f>
        <v>#DIV/0!</v>
      </c>
      <c r="H13" s="133" t="e">
        <f>'7'!C43</f>
        <v>#DIV/0!</v>
      </c>
      <c r="I13" s="133" t="e">
        <f>'7'!C49</f>
        <v>#DIV/0!</v>
      </c>
      <c r="J13" s="133" t="e">
        <f>'7'!C54</f>
        <v>#DIV/0!</v>
      </c>
      <c r="K13" s="134" t="e">
        <f t="shared" si="0"/>
        <v>#DIV/0!</v>
      </c>
      <c r="L13" s="118" t="e">
        <f t="shared" si="1"/>
        <v>#DIV/0!</v>
      </c>
      <c r="X13" s="178"/>
      <c r="Y13" s="178"/>
      <c r="Z13" s="178"/>
      <c r="AA13" s="178"/>
      <c r="AB13" s="178"/>
      <c r="AC13" s="178"/>
    </row>
    <row r="14" spans="1:29" s="35" customFormat="1" ht="13.5" customHeight="1" x14ac:dyDescent="0.2">
      <c r="A14" s="108">
        <v>8</v>
      </c>
      <c r="B14" s="109">
        <f>СТАРТ!B16</f>
        <v>0</v>
      </c>
      <c r="C14" s="133" t="e">
        <f>'8'!C13</f>
        <v>#DIV/0!</v>
      </c>
      <c r="D14" s="133" t="e">
        <f>'8'!C19</f>
        <v>#DIV/0!</v>
      </c>
      <c r="E14" s="133" t="e">
        <f>'8'!C26</f>
        <v>#DIV/0!</v>
      </c>
      <c r="F14" s="133" t="e">
        <f>'8'!C31</f>
        <v>#DIV/0!</v>
      </c>
      <c r="G14" s="133" t="e">
        <f>'8'!C37</f>
        <v>#DIV/0!</v>
      </c>
      <c r="H14" s="133" t="e">
        <f>'8'!C43</f>
        <v>#DIV/0!</v>
      </c>
      <c r="I14" s="133" t="e">
        <f>'8'!C49</f>
        <v>#DIV/0!</v>
      </c>
      <c r="J14" s="133" t="e">
        <f>'8'!C54</f>
        <v>#DIV/0!</v>
      </c>
      <c r="K14" s="134" t="e">
        <f t="shared" si="0"/>
        <v>#DIV/0!</v>
      </c>
      <c r="L14" s="118" t="e">
        <f t="shared" si="1"/>
        <v>#DIV/0!</v>
      </c>
      <c r="X14" s="178"/>
      <c r="Y14" s="178"/>
      <c r="Z14" s="178"/>
      <c r="AA14" s="178"/>
      <c r="AB14" s="178"/>
      <c r="AC14" s="178"/>
    </row>
    <row r="15" spans="1:29" s="35" customFormat="1" ht="13.5" customHeight="1" x14ac:dyDescent="0.2">
      <c r="A15" s="108">
        <v>9</v>
      </c>
      <c r="B15" s="109">
        <f>СТАРТ!B17</f>
        <v>0</v>
      </c>
      <c r="C15" s="133" t="e">
        <f>'9'!C13</f>
        <v>#DIV/0!</v>
      </c>
      <c r="D15" s="133" t="e">
        <f>'9'!C19</f>
        <v>#DIV/0!</v>
      </c>
      <c r="E15" s="133" t="e">
        <f>'9'!C26</f>
        <v>#DIV/0!</v>
      </c>
      <c r="F15" s="133" t="e">
        <f>'9'!C31</f>
        <v>#DIV/0!</v>
      </c>
      <c r="G15" s="133" t="e">
        <f>'9'!C37</f>
        <v>#DIV/0!</v>
      </c>
      <c r="H15" s="133" t="e">
        <f>'9'!C43</f>
        <v>#DIV/0!</v>
      </c>
      <c r="I15" s="133" t="e">
        <f>'9'!C49</f>
        <v>#DIV/0!</v>
      </c>
      <c r="J15" s="133" t="e">
        <f>'9'!C54</f>
        <v>#DIV/0!</v>
      </c>
      <c r="K15" s="134" t="e">
        <f t="shared" si="0"/>
        <v>#DIV/0!</v>
      </c>
      <c r="L15" s="118" t="e">
        <f t="shared" si="1"/>
        <v>#DIV/0!</v>
      </c>
      <c r="X15" s="178"/>
      <c r="Y15" s="178"/>
      <c r="Z15" s="178"/>
      <c r="AA15" s="178"/>
      <c r="AB15" s="178"/>
      <c r="AC15" s="178"/>
    </row>
    <row r="16" spans="1:29" s="35" customFormat="1" ht="13.5" customHeight="1" x14ac:dyDescent="0.2">
      <c r="A16" s="108">
        <v>10</v>
      </c>
      <c r="B16" s="109">
        <f>СТАРТ!B18</f>
        <v>0</v>
      </c>
      <c r="C16" s="133" t="e">
        <f>'10'!C13</f>
        <v>#DIV/0!</v>
      </c>
      <c r="D16" s="133" t="e">
        <f>'10'!C19</f>
        <v>#DIV/0!</v>
      </c>
      <c r="E16" s="133" t="e">
        <f>'10'!C26</f>
        <v>#DIV/0!</v>
      </c>
      <c r="F16" s="133" t="e">
        <f>'10'!C31</f>
        <v>#DIV/0!</v>
      </c>
      <c r="G16" s="133" t="e">
        <f>'10'!C37</f>
        <v>#DIV/0!</v>
      </c>
      <c r="H16" s="133" t="e">
        <f>'10'!C43</f>
        <v>#DIV/0!</v>
      </c>
      <c r="I16" s="133" t="e">
        <f>'10'!C49</f>
        <v>#DIV/0!</v>
      </c>
      <c r="J16" s="133" t="e">
        <f>'10'!C54</f>
        <v>#DIV/0!</v>
      </c>
      <c r="K16" s="134" t="e">
        <f t="shared" si="0"/>
        <v>#DIV/0!</v>
      </c>
      <c r="L16" s="118" t="e">
        <f t="shared" si="1"/>
        <v>#DIV/0!</v>
      </c>
      <c r="X16" s="178"/>
      <c r="Y16" s="178"/>
      <c r="Z16" s="178"/>
      <c r="AA16" s="178"/>
      <c r="AB16" s="178"/>
      <c r="AC16" s="178"/>
    </row>
    <row r="17" spans="1:29" s="35" customFormat="1" ht="13.5" customHeight="1" x14ac:dyDescent="0.2">
      <c r="A17" s="108">
        <v>11</v>
      </c>
      <c r="B17" s="109">
        <f>СТАРТ!B19</f>
        <v>0</v>
      </c>
      <c r="C17" s="133" t="e">
        <f>'11'!C13</f>
        <v>#DIV/0!</v>
      </c>
      <c r="D17" s="133" t="e">
        <f>'11'!C19</f>
        <v>#DIV/0!</v>
      </c>
      <c r="E17" s="133" t="e">
        <f>'11'!C26</f>
        <v>#DIV/0!</v>
      </c>
      <c r="F17" s="133" t="e">
        <f>'11'!C31</f>
        <v>#DIV/0!</v>
      </c>
      <c r="G17" s="133" t="e">
        <f>'11'!C37</f>
        <v>#DIV/0!</v>
      </c>
      <c r="H17" s="133" t="e">
        <f>'11'!C43</f>
        <v>#DIV/0!</v>
      </c>
      <c r="I17" s="133" t="e">
        <f>'11'!C49</f>
        <v>#DIV/0!</v>
      </c>
      <c r="J17" s="133" t="e">
        <f>'11'!C54</f>
        <v>#DIV/0!</v>
      </c>
      <c r="K17" s="134" t="e">
        <f t="shared" si="0"/>
        <v>#DIV/0!</v>
      </c>
      <c r="L17" s="118" t="e">
        <f t="shared" si="1"/>
        <v>#DIV/0!</v>
      </c>
      <c r="X17" s="178"/>
      <c r="Y17" s="178"/>
      <c r="Z17" s="178"/>
      <c r="AA17" s="178"/>
      <c r="AB17" s="178"/>
      <c r="AC17" s="178"/>
    </row>
    <row r="18" spans="1:29" s="35" customFormat="1" ht="13.5" customHeight="1" x14ac:dyDescent="0.25">
      <c r="A18" s="108">
        <v>12</v>
      </c>
      <c r="B18" s="109">
        <f>СТАРТ!B20</f>
        <v>0</v>
      </c>
      <c r="C18" s="133" t="e">
        <f>'12'!C13</f>
        <v>#DIV/0!</v>
      </c>
      <c r="D18" s="133" t="e">
        <f>'12'!C19</f>
        <v>#DIV/0!</v>
      </c>
      <c r="E18" s="133" t="e">
        <f>'12'!C26</f>
        <v>#DIV/0!</v>
      </c>
      <c r="F18" s="133" t="e">
        <f>'12'!C31</f>
        <v>#DIV/0!</v>
      </c>
      <c r="G18" s="133" t="e">
        <f>'12'!C37</f>
        <v>#DIV/0!</v>
      </c>
      <c r="H18" s="133" t="e">
        <f>'12'!C43</f>
        <v>#DIV/0!</v>
      </c>
      <c r="I18" s="133" t="e">
        <f>'12'!C49</f>
        <v>#DIV/0!</v>
      </c>
      <c r="J18" s="133" t="e">
        <f>'12'!C54</f>
        <v>#DIV/0!</v>
      </c>
      <c r="K18" s="134" t="e">
        <f t="shared" si="0"/>
        <v>#DIV/0!</v>
      </c>
      <c r="L18" s="118" t="e">
        <f t="shared" si="1"/>
        <v>#DIV/0!</v>
      </c>
      <c r="W18" s="8"/>
      <c r="X18" s="178"/>
      <c r="Y18" s="178"/>
      <c r="Z18" s="178"/>
      <c r="AA18" s="178"/>
      <c r="AB18" s="178"/>
      <c r="AC18" s="178"/>
    </row>
    <row r="19" spans="1:29" s="35" customFormat="1" ht="13.5" customHeight="1" x14ac:dyDescent="0.2">
      <c r="A19" s="108">
        <v>13</v>
      </c>
      <c r="B19" s="109">
        <f>СТАРТ!B21</f>
        <v>0</v>
      </c>
      <c r="C19" s="133" t="e">
        <f>'13'!C13</f>
        <v>#DIV/0!</v>
      </c>
      <c r="D19" s="133" t="e">
        <f>'13'!C19</f>
        <v>#DIV/0!</v>
      </c>
      <c r="E19" s="133" t="e">
        <f>'13'!C26</f>
        <v>#DIV/0!</v>
      </c>
      <c r="F19" s="133" t="e">
        <f>'13'!C31</f>
        <v>#DIV/0!</v>
      </c>
      <c r="G19" s="133" t="e">
        <f>'13'!C37</f>
        <v>#DIV/0!</v>
      </c>
      <c r="H19" s="133" t="e">
        <f>'13'!C43</f>
        <v>#DIV/0!</v>
      </c>
      <c r="I19" s="133" t="e">
        <f>'13'!C49</f>
        <v>#DIV/0!</v>
      </c>
      <c r="J19" s="133" t="e">
        <f>'13'!C54</f>
        <v>#DIV/0!</v>
      </c>
      <c r="K19" s="134" t="e">
        <f t="shared" si="0"/>
        <v>#DIV/0!</v>
      </c>
      <c r="L19" s="118" t="e">
        <f t="shared" si="1"/>
        <v>#DIV/0!</v>
      </c>
    </row>
    <row r="20" spans="1:29" s="35" customFormat="1" ht="13.5" customHeight="1" x14ac:dyDescent="0.2">
      <c r="A20" s="108">
        <v>14</v>
      </c>
      <c r="B20" s="109">
        <f>СТАРТ!B22</f>
        <v>0</v>
      </c>
      <c r="C20" s="133" t="e">
        <f>'14'!C13</f>
        <v>#DIV/0!</v>
      </c>
      <c r="D20" s="133" t="e">
        <f>'14'!C19</f>
        <v>#DIV/0!</v>
      </c>
      <c r="E20" s="133" t="e">
        <f>'14'!C26</f>
        <v>#DIV/0!</v>
      </c>
      <c r="F20" s="133" t="e">
        <f>'14'!C31</f>
        <v>#DIV/0!</v>
      </c>
      <c r="G20" s="133" t="e">
        <f>'14'!C37</f>
        <v>#DIV/0!</v>
      </c>
      <c r="H20" s="133" t="e">
        <f>'14'!C43</f>
        <v>#DIV/0!</v>
      </c>
      <c r="I20" s="133" t="e">
        <f>'14'!C49</f>
        <v>#DIV/0!</v>
      </c>
      <c r="J20" s="133" t="e">
        <f>'14'!C54</f>
        <v>#DIV/0!</v>
      </c>
      <c r="K20" s="134" t="e">
        <f t="shared" si="0"/>
        <v>#DIV/0!</v>
      </c>
      <c r="L20" s="118" t="e">
        <f t="shared" si="1"/>
        <v>#DIV/0!</v>
      </c>
    </row>
    <row r="21" spans="1:29" s="35" customFormat="1" ht="13.5" customHeight="1" x14ac:dyDescent="0.2">
      <c r="A21" s="108">
        <v>15</v>
      </c>
      <c r="B21" s="109">
        <f>СТАРТ!B23</f>
        <v>0</v>
      </c>
      <c r="C21" s="133" t="e">
        <f>'15'!C13</f>
        <v>#DIV/0!</v>
      </c>
      <c r="D21" s="133" t="e">
        <f>'15'!C19</f>
        <v>#DIV/0!</v>
      </c>
      <c r="E21" s="133" t="e">
        <f>'15'!C26</f>
        <v>#DIV/0!</v>
      </c>
      <c r="F21" s="133" t="e">
        <f>'15'!C31</f>
        <v>#DIV/0!</v>
      </c>
      <c r="G21" s="133" t="e">
        <f>'15'!C37</f>
        <v>#DIV/0!</v>
      </c>
      <c r="H21" s="133" t="e">
        <f>'15'!C43</f>
        <v>#DIV/0!</v>
      </c>
      <c r="I21" s="133" t="e">
        <f>'15'!C49</f>
        <v>#DIV/0!</v>
      </c>
      <c r="J21" s="133" t="e">
        <f>'15'!C54</f>
        <v>#DIV/0!</v>
      </c>
      <c r="K21" s="134" t="e">
        <f t="shared" si="0"/>
        <v>#DIV/0!</v>
      </c>
      <c r="L21" s="118" t="e">
        <f t="shared" si="1"/>
        <v>#DIV/0!</v>
      </c>
    </row>
    <row r="22" spans="1:29" s="35" customFormat="1" ht="13.5" customHeight="1" x14ac:dyDescent="0.2">
      <c r="A22" s="108">
        <v>16</v>
      </c>
      <c r="B22" s="109">
        <f>СТАРТ!B24</f>
        <v>0</v>
      </c>
      <c r="C22" s="133" t="e">
        <f>'16'!C13</f>
        <v>#DIV/0!</v>
      </c>
      <c r="D22" s="133" t="e">
        <f>'16'!C19</f>
        <v>#DIV/0!</v>
      </c>
      <c r="E22" s="133" t="e">
        <f>'16'!C26</f>
        <v>#DIV/0!</v>
      </c>
      <c r="F22" s="133" t="e">
        <f>'16'!C31</f>
        <v>#DIV/0!</v>
      </c>
      <c r="G22" s="133" t="e">
        <f>'16'!C37</f>
        <v>#DIV/0!</v>
      </c>
      <c r="H22" s="133" t="e">
        <f>'16'!C43</f>
        <v>#DIV/0!</v>
      </c>
      <c r="I22" s="133" t="e">
        <f>'16'!C49</f>
        <v>#DIV/0!</v>
      </c>
      <c r="J22" s="133" t="e">
        <f>'16'!C54</f>
        <v>#DIV/0!</v>
      </c>
      <c r="K22" s="134" t="e">
        <f t="shared" si="0"/>
        <v>#DIV/0!</v>
      </c>
      <c r="L22" s="118" t="e">
        <f t="shared" si="1"/>
        <v>#DIV/0!</v>
      </c>
    </row>
    <row r="23" spans="1:29" s="35" customFormat="1" ht="13.5" customHeight="1" x14ac:dyDescent="0.2">
      <c r="A23" s="108">
        <v>17</v>
      </c>
      <c r="B23" s="109">
        <f>СТАРТ!B25</f>
        <v>0</v>
      </c>
      <c r="C23" s="133" t="e">
        <f>'17'!C13</f>
        <v>#DIV/0!</v>
      </c>
      <c r="D23" s="133" t="e">
        <f>'17'!C19</f>
        <v>#DIV/0!</v>
      </c>
      <c r="E23" s="133" t="e">
        <f>'17'!C26</f>
        <v>#DIV/0!</v>
      </c>
      <c r="F23" s="133" t="e">
        <f>'17'!C31</f>
        <v>#DIV/0!</v>
      </c>
      <c r="G23" s="133" t="e">
        <f>'17'!C37</f>
        <v>#DIV/0!</v>
      </c>
      <c r="H23" s="133" t="e">
        <f>'17'!C43</f>
        <v>#DIV/0!</v>
      </c>
      <c r="I23" s="133" t="e">
        <f>'17'!C49</f>
        <v>#DIV/0!</v>
      </c>
      <c r="J23" s="133" t="e">
        <f>'17'!C54</f>
        <v>#DIV/0!</v>
      </c>
      <c r="K23" s="134" t="e">
        <f t="shared" si="0"/>
        <v>#DIV/0!</v>
      </c>
      <c r="L23" s="118" t="e">
        <f t="shared" si="1"/>
        <v>#DIV/0!</v>
      </c>
    </row>
    <row r="24" spans="1:29" s="35" customFormat="1" ht="13.5" customHeight="1" x14ac:dyDescent="0.2">
      <c r="A24" s="108">
        <v>18</v>
      </c>
      <c r="B24" s="109">
        <f>СТАРТ!B26</f>
        <v>0</v>
      </c>
      <c r="C24" s="133" t="e">
        <f>'18'!C13</f>
        <v>#DIV/0!</v>
      </c>
      <c r="D24" s="133" t="e">
        <f>'18'!C19</f>
        <v>#DIV/0!</v>
      </c>
      <c r="E24" s="133" t="e">
        <f>'18'!C26</f>
        <v>#DIV/0!</v>
      </c>
      <c r="F24" s="133" t="e">
        <f>'18'!C31</f>
        <v>#DIV/0!</v>
      </c>
      <c r="G24" s="133" t="e">
        <f>'18'!C37</f>
        <v>#DIV/0!</v>
      </c>
      <c r="H24" s="133" t="e">
        <f>'18'!C43</f>
        <v>#DIV/0!</v>
      </c>
      <c r="I24" s="133" t="e">
        <f>'18'!C49</f>
        <v>#DIV/0!</v>
      </c>
      <c r="J24" s="133" t="e">
        <f>'18'!C54</f>
        <v>#DIV/0!</v>
      </c>
      <c r="K24" s="134" t="e">
        <f t="shared" si="0"/>
        <v>#DIV/0!</v>
      </c>
      <c r="L24" s="118" t="e">
        <f t="shared" si="1"/>
        <v>#DIV/0!</v>
      </c>
    </row>
    <row r="25" spans="1:29" s="35" customFormat="1" ht="13.5" customHeight="1" x14ac:dyDescent="0.2">
      <c r="A25" s="108">
        <v>19</v>
      </c>
      <c r="B25" s="109">
        <f>СТАРТ!B27</f>
        <v>0</v>
      </c>
      <c r="C25" s="133" t="e">
        <f>'19'!C13</f>
        <v>#DIV/0!</v>
      </c>
      <c r="D25" s="133" t="e">
        <f>'19'!C19</f>
        <v>#DIV/0!</v>
      </c>
      <c r="E25" s="133" t="e">
        <f>'19'!C26</f>
        <v>#DIV/0!</v>
      </c>
      <c r="F25" s="133" t="e">
        <f>'19'!C31</f>
        <v>#DIV/0!</v>
      </c>
      <c r="G25" s="133" t="e">
        <f>'19'!C37</f>
        <v>#DIV/0!</v>
      </c>
      <c r="H25" s="133" t="e">
        <f>'19'!C43</f>
        <v>#DIV/0!</v>
      </c>
      <c r="I25" s="133" t="e">
        <f>'19'!C49</f>
        <v>#DIV/0!</v>
      </c>
      <c r="J25" s="133" t="e">
        <f>'19'!C54</f>
        <v>#DIV/0!</v>
      </c>
      <c r="K25" s="134" t="e">
        <f t="shared" si="0"/>
        <v>#DIV/0!</v>
      </c>
      <c r="L25" s="118" t="e">
        <f t="shared" si="1"/>
        <v>#DIV/0!</v>
      </c>
    </row>
    <row r="26" spans="1:29" s="35" customFormat="1" ht="13.5" customHeight="1" x14ac:dyDescent="0.2">
      <c r="A26" s="108">
        <v>20</v>
      </c>
      <c r="B26" s="109">
        <f>СТАРТ!B28</f>
        <v>0</v>
      </c>
      <c r="C26" s="133" t="e">
        <f>'20'!C13</f>
        <v>#DIV/0!</v>
      </c>
      <c r="D26" s="133" t="e">
        <f>'20'!C19</f>
        <v>#DIV/0!</v>
      </c>
      <c r="E26" s="133" t="e">
        <f>'20'!C26</f>
        <v>#DIV/0!</v>
      </c>
      <c r="F26" s="133" t="e">
        <f>'20'!C31</f>
        <v>#DIV/0!</v>
      </c>
      <c r="G26" s="133" t="e">
        <f>'20'!C37</f>
        <v>#DIV/0!</v>
      </c>
      <c r="H26" s="133" t="e">
        <f>'20'!C43</f>
        <v>#DIV/0!</v>
      </c>
      <c r="I26" s="133" t="e">
        <f>'20'!C49</f>
        <v>#DIV/0!</v>
      </c>
      <c r="J26" s="133" t="e">
        <f>'20'!C54</f>
        <v>#DIV/0!</v>
      </c>
      <c r="K26" s="134" t="e">
        <f t="shared" si="0"/>
        <v>#DIV/0!</v>
      </c>
      <c r="L26" s="118" t="e">
        <f t="shared" si="1"/>
        <v>#DIV/0!</v>
      </c>
    </row>
    <row r="27" spans="1:29" s="35" customFormat="1" ht="13.5" customHeight="1" x14ac:dyDescent="0.2">
      <c r="A27" s="108">
        <v>21</v>
      </c>
      <c r="B27" s="109">
        <f>СТАРТ!B29</f>
        <v>0</v>
      </c>
      <c r="C27" s="133" t="e">
        <f>'21'!C13</f>
        <v>#DIV/0!</v>
      </c>
      <c r="D27" s="133" t="e">
        <f>'21'!C19</f>
        <v>#DIV/0!</v>
      </c>
      <c r="E27" s="133" t="e">
        <f>'21'!C26</f>
        <v>#DIV/0!</v>
      </c>
      <c r="F27" s="133" t="e">
        <f>'21'!C31</f>
        <v>#DIV/0!</v>
      </c>
      <c r="G27" s="133" t="e">
        <f>'21'!C37</f>
        <v>#DIV/0!</v>
      </c>
      <c r="H27" s="133" t="e">
        <f>'21'!C43</f>
        <v>#DIV/0!</v>
      </c>
      <c r="I27" s="133" t="e">
        <f>'21'!C49</f>
        <v>#DIV/0!</v>
      </c>
      <c r="J27" s="133" t="e">
        <f>'21'!C54</f>
        <v>#DIV/0!</v>
      </c>
      <c r="K27" s="134" t="e">
        <f t="shared" si="0"/>
        <v>#DIV/0!</v>
      </c>
      <c r="L27" s="118" t="e">
        <f t="shared" si="1"/>
        <v>#DIV/0!</v>
      </c>
    </row>
    <row r="28" spans="1:29" s="35" customFormat="1" ht="13.5" customHeight="1" x14ac:dyDescent="0.2">
      <c r="A28" s="108">
        <v>22</v>
      </c>
      <c r="B28" s="109">
        <f>СТАРТ!B30</f>
        <v>0</v>
      </c>
      <c r="C28" s="133" t="e">
        <f>'22'!C13</f>
        <v>#DIV/0!</v>
      </c>
      <c r="D28" s="133" t="e">
        <f>'22'!C19</f>
        <v>#DIV/0!</v>
      </c>
      <c r="E28" s="133" t="e">
        <f>'22'!C26</f>
        <v>#DIV/0!</v>
      </c>
      <c r="F28" s="133" t="e">
        <f>'22'!C31</f>
        <v>#DIV/0!</v>
      </c>
      <c r="G28" s="133" t="e">
        <f>'22'!C37</f>
        <v>#DIV/0!</v>
      </c>
      <c r="H28" s="133" t="e">
        <f>'22'!C43</f>
        <v>#DIV/0!</v>
      </c>
      <c r="I28" s="133" t="e">
        <f>'22'!C49</f>
        <v>#DIV/0!</v>
      </c>
      <c r="J28" s="133" t="e">
        <f>'22'!C54</f>
        <v>#DIV/0!</v>
      </c>
      <c r="K28" s="134" t="e">
        <f t="shared" si="0"/>
        <v>#DIV/0!</v>
      </c>
      <c r="L28" s="118" t="e">
        <f t="shared" si="1"/>
        <v>#DIV/0!</v>
      </c>
    </row>
    <row r="29" spans="1:29" s="35" customFormat="1" ht="13.5" customHeight="1" x14ac:dyDescent="0.2">
      <c r="A29" s="108">
        <v>23</v>
      </c>
      <c r="B29" s="109">
        <f>СТАРТ!B31</f>
        <v>0</v>
      </c>
      <c r="C29" s="133" t="e">
        <f>'23'!C13</f>
        <v>#DIV/0!</v>
      </c>
      <c r="D29" s="133" t="e">
        <f>'23'!C19</f>
        <v>#DIV/0!</v>
      </c>
      <c r="E29" s="133" t="e">
        <f>'23'!C26</f>
        <v>#DIV/0!</v>
      </c>
      <c r="F29" s="133" t="e">
        <f>'23'!C31</f>
        <v>#DIV/0!</v>
      </c>
      <c r="G29" s="133" t="e">
        <f>'23'!C37</f>
        <v>#DIV/0!</v>
      </c>
      <c r="H29" s="133" t="e">
        <f>'23'!C43</f>
        <v>#DIV/0!</v>
      </c>
      <c r="I29" s="133" t="e">
        <f>'23'!C49</f>
        <v>#DIV/0!</v>
      </c>
      <c r="J29" s="133" t="e">
        <f>'23'!C54</f>
        <v>#DIV/0!</v>
      </c>
      <c r="K29" s="134" t="e">
        <f t="shared" si="0"/>
        <v>#DIV/0!</v>
      </c>
      <c r="L29" s="118" t="e">
        <f t="shared" si="1"/>
        <v>#DIV/0!</v>
      </c>
    </row>
    <row r="30" spans="1:29" s="35" customFormat="1" ht="13.5" customHeight="1" x14ac:dyDescent="0.2">
      <c r="A30" s="108">
        <v>24</v>
      </c>
      <c r="B30" s="109">
        <f>СТАРТ!B32</f>
        <v>0</v>
      </c>
      <c r="C30" s="133" t="e">
        <f>'24'!C13</f>
        <v>#DIV/0!</v>
      </c>
      <c r="D30" s="133" t="e">
        <f>'24'!C19</f>
        <v>#DIV/0!</v>
      </c>
      <c r="E30" s="133" t="e">
        <f>'24'!C26</f>
        <v>#DIV/0!</v>
      </c>
      <c r="F30" s="133" t="e">
        <f>'24'!C31</f>
        <v>#DIV/0!</v>
      </c>
      <c r="G30" s="133" t="e">
        <f>'24'!C37</f>
        <v>#DIV/0!</v>
      </c>
      <c r="H30" s="133" t="e">
        <f>'24'!C43</f>
        <v>#DIV/0!</v>
      </c>
      <c r="I30" s="133" t="e">
        <f>'24'!C49</f>
        <v>#DIV/0!</v>
      </c>
      <c r="J30" s="133" t="e">
        <f>'24'!C54</f>
        <v>#DIV/0!</v>
      </c>
      <c r="K30" s="134" t="e">
        <f t="shared" si="0"/>
        <v>#DIV/0!</v>
      </c>
      <c r="L30" s="118" t="e">
        <f t="shared" si="1"/>
        <v>#DIV/0!</v>
      </c>
    </row>
    <row r="31" spans="1:29" s="35" customFormat="1" ht="13.5" customHeight="1" x14ac:dyDescent="0.2">
      <c r="A31" s="108">
        <v>25</v>
      </c>
      <c r="B31" s="109">
        <f>СТАРТ!B33</f>
        <v>0</v>
      </c>
      <c r="C31" s="133" t="e">
        <f>'25'!C13</f>
        <v>#DIV/0!</v>
      </c>
      <c r="D31" s="133" t="e">
        <f>'25'!C19</f>
        <v>#DIV/0!</v>
      </c>
      <c r="E31" s="133" t="e">
        <f>'25'!C26</f>
        <v>#DIV/0!</v>
      </c>
      <c r="F31" s="133" t="e">
        <f>'25'!C31</f>
        <v>#DIV/0!</v>
      </c>
      <c r="G31" s="133" t="e">
        <f>'25'!C37</f>
        <v>#DIV/0!</v>
      </c>
      <c r="H31" s="133" t="e">
        <f>'25'!C43</f>
        <v>#DIV/0!</v>
      </c>
      <c r="I31" s="133" t="e">
        <f>'25'!C49</f>
        <v>#DIV/0!</v>
      </c>
      <c r="J31" s="133" t="e">
        <f>'25'!C54</f>
        <v>#DIV/0!</v>
      </c>
      <c r="K31" s="134" t="e">
        <f t="shared" si="0"/>
        <v>#DIV/0!</v>
      </c>
      <c r="L31" s="118" t="e">
        <f t="shared" si="1"/>
        <v>#DIV/0!</v>
      </c>
      <c r="O31" s="160" t="s">
        <v>63</v>
      </c>
      <c r="P31" s="160"/>
      <c r="Q31" s="160"/>
      <c r="R31" s="160"/>
      <c r="S31" s="160"/>
      <c r="T31" s="160"/>
      <c r="U31" s="160"/>
      <c r="V31" s="160"/>
    </row>
    <row r="32" spans="1:29" s="35" customFormat="1" ht="13.5" customHeight="1" x14ac:dyDescent="0.2">
      <c r="A32" s="108">
        <v>26</v>
      </c>
      <c r="B32" s="109">
        <f>СТАРТ!B34</f>
        <v>0</v>
      </c>
      <c r="C32" s="133" t="e">
        <f>'26'!C13</f>
        <v>#DIV/0!</v>
      </c>
      <c r="D32" s="133" t="e">
        <f>'26'!C19</f>
        <v>#DIV/0!</v>
      </c>
      <c r="E32" s="133" t="e">
        <f>'26'!C26</f>
        <v>#DIV/0!</v>
      </c>
      <c r="F32" s="133" t="e">
        <f>'26'!C31</f>
        <v>#DIV/0!</v>
      </c>
      <c r="G32" s="133" t="e">
        <f>'26'!C37</f>
        <v>#DIV/0!</v>
      </c>
      <c r="H32" s="133" t="e">
        <f>'26'!C43</f>
        <v>#DIV/0!</v>
      </c>
      <c r="I32" s="133" t="e">
        <f>'26'!C49</f>
        <v>#DIV/0!</v>
      </c>
      <c r="J32" s="133" t="e">
        <f>'26'!C54</f>
        <v>#DIV/0!</v>
      </c>
      <c r="K32" s="134" t="e">
        <f t="shared" si="0"/>
        <v>#DIV/0!</v>
      </c>
      <c r="L32" s="118" t="e">
        <f t="shared" si="1"/>
        <v>#DIV/0!</v>
      </c>
      <c r="O32" s="160"/>
      <c r="P32" s="160"/>
      <c r="Q32" s="160"/>
      <c r="R32" s="160"/>
      <c r="S32" s="160"/>
      <c r="T32" s="160"/>
      <c r="U32" s="160"/>
      <c r="V32" s="160"/>
    </row>
    <row r="33" spans="1:21" s="35" customFormat="1" ht="13.5" customHeight="1" x14ac:dyDescent="0.2">
      <c r="A33" s="108">
        <v>27</v>
      </c>
      <c r="B33" s="109">
        <f>СТАРТ!B35</f>
        <v>0</v>
      </c>
      <c r="C33" s="133" t="e">
        <f>'27'!C13</f>
        <v>#DIV/0!</v>
      </c>
      <c r="D33" s="133" t="e">
        <f>'27'!C19</f>
        <v>#DIV/0!</v>
      </c>
      <c r="E33" s="133" t="e">
        <f>'27'!C26</f>
        <v>#DIV/0!</v>
      </c>
      <c r="F33" s="133" t="e">
        <f>'27'!C31</f>
        <v>#DIV/0!</v>
      </c>
      <c r="G33" s="133" t="e">
        <f>'27'!C37</f>
        <v>#DIV/0!</v>
      </c>
      <c r="H33" s="133" t="e">
        <f>'27'!C43</f>
        <v>#DIV/0!</v>
      </c>
      <c r="I33" s="133" t="e">
        <f>'27'!C49</f>
        <v>#DIV/0!</v>
      </c>
      <c r="J33" s="133" t="e">
        <f>'27'!C54</f>
        <v>#DIV/0!</v>
      </c>
      <c r="K33" s="134" t="e">
        <f t="shared" si="0"/>
        <v>#DIV/0!</v>
      </c>
      <c r="L33" s="118" t="e">
        <f t="shared" si="1"/>
        <v>#DIV/0!</v>
      </c>
    </row>
    <row r="34" spans="1:21" s="35" customFormat="1" ht="13.5" customHeight="1" x14ac:dyDescent="0.2">
      <c r="A34" s="108">
        <v>28</v>
      </c>
      <c r="B34" s="109">
        <f>СТАРТ!B36</f>
        <v>0</v>
      </c>
      <c r="C34" s="133" t="e">
        <f>'28'!C13</f>
        <v>#DIV/0!</v>
      </c>
      <c r="D34" s="133" t="e">
        <f>'28'!C19</f>
        <v>#DIV/0!</v>
      </c>
      <c r="E34" s="133" t="e">
        <f>'28'!C26</f>
        <v>#DIV/0!</v>
      </c>
      <c r="F34" s="133" t="e">
        <f>'28'!C31</f>
        <v>#DIV/0!</v>
      </c>
      <c r="G34" s="133" t="e">
        <f>'28'!C37</f>
        <v>#DIV/0!</v>
      </c>
      <c r="H34" s="133" t="e">
        <f>'28'!C43</f>
        <v>#DIV/0!</v>
      </c>
      <c r="I34" s="133" t="e">
        <f>'28'!C49</f>
        <v>#DIV/0!</v>
      </c>
      <c r="J34" s="133" t="e">
        <f>'28'!C54</f>
        <v>#DIV/0!</v>
      </c>
      <c r="K34" s="134" t="e">
        <f t="shared" si="0"/>
        <v>#DIV/0!</v>
      </c>
      <c r="L34" s="118" t="e">
        <f t="shared" si="1"/>
        <v>#DIV/0!</v>
      </c>
    </row>
    <row r="35" spans="1:21" s="35" customFormat="1" ht="13.5" customHeight="1" x14ac:dyDescent="0.2">
      <c r="A35" s="175" t="s">
        <v>16</v>
      </c>
      <c r="B35" s="175"/>
      <c r="C35" s="135" t="e">
        <f t="shared" ref="C35:J35" si="2">AVERAGE(C7:C34)</f>
        <v>#DIV/0!</v>
      </c>
      <c r="D35" s="135" t="e">
        <f t="shared" si="2"/>
        <v>#DIV/0!</v>
      </c>
      <c r="E35" s="135" t="e">
        <f t="shared" si="2"/>
        <v>#DIV/0!</v>
      </c>
      <c r="F35" s="135" t="e">
        <f t="shared" si="2"/>
        <v>#DIV/0!</v>
      </c>
      <c r="G35" s="135" t="e">
        <f t="shared" si="2"/>
        <v>#DIV/0!</v>
      </c>
      <c r="H35" s="135" t="e">
        <f t="shared" si="2"/>
        <v>#DIV/0!</v>
      </c>
      <c r="I35" s="135" t="e">
        <f t="shared" si="2"/>
        <v>#DIV/0!</v>
      </c>
      <c r="J35" s="135" t="e">
        <f t="shared" si="2"/>
        <v>#DIV/0!</v>
      </c>
      <c r="K35" s="134" t="e">
        <f t="shared" si="0"/>
        <v>#DIV/0!</v>
      </c>
      <c r="L35" s="118" t="e">
        <f t="shared" si="1"/>
        <v>#DIV/0!</v>
      </c>
      <c r="Q35" s="69"/>
      <c r="R35" s="69"/>
      <c r="S35" s="69"/>
      <c r="T35" s="69"/>
      <c r="U35" s="69"/>
    </row>
    <row r="36" spans="1:21" ht="13.5" customHeight="1" x14ac:dyDescent="0.25">
      <c r="A36" s="171" t="s">
        <v>55</v>
      </c>
      <c r="B36" s="171"/>
      <c r="C36" s="119" t="e">
        <f>IF(C35&gt;4.44,"Высокий",IF(AND(C35&lt;4.49,C35&gt;3.24),"Повышенный",IF(AND(C35&lt;2.1,C35&gt;1.24),"Ниже среднего",IF(AND(C35&lt;3.29,C35&gt;2),"Средний","Критический"))))</f>
        <v>#DIV/0!</v>
      </c>
      <c r="D36" s="119" t="e">
        <f t="shared" ref="D36:K36" si="3">IF(D35&gt;4.44,"Высокий",IF(AND(D35&lt;4.49,D35&gt;3.24),"Повышенный",IF(AND(D35&lt;2.1,D35&gt;1.24),"Ниже среднего",IF(AND(D35&lt;3.29,D35&gt;2),"Средний","Критический"))))</f>
        <v>#DIV/0!</v>
      </c>
      <c r="E36" s="119" t="e">
        <f t="shared" si="3"/>
        <v>#DIV/0!</v>
      </c>
      <c r="F36" s="119" t="e">
        <f t="shared" si="3"/>
        <v>#DIV/0!</v>
      </c>
      <c r="G36" s="119" t="e">
        <f t="shared" si="3"/>
        <v>#DIV/0!</v>
      </c>
      <c r="H36" s="119" t="e">
        <f t="shared" si="3"/>
        <v>#DIV/0!</v>
      </c>
      <c r="I36" s="119" t="e">
        <f t="shared" si="3"/>
        <v>#DIV/0!</v>
      </c>
      <c r="J36" s="119" t="e">
        <f t="shared" si="3"/>
        <v>#DIV/0!</v>
      </c>
      <c r="K36" s="119" t="e">
        <f t="shared" si="3"/>
        <v>#DIV/0!</v>
      </c>
    </row>
    <row r="39" spans="1:21" x14ac:dyDescent="0.25">
      <c r="A39" s="26"/>
      <c r="B39" s="46"/>
      <c r="C39" s="96"/>
      <c r="E39" s="96"/>
    </row>
    <row r="40" spans="1:21" x14ac:dyDescent="0.25">
      <c r="A40" s="26"/>
      <c r="B40" s="46"/>
      <c r="C40" s="96"/>
    </row>
    <row r="41" spans="1:21" hidden="1" x14ac:dyDescent="0.25">
      <c r="A41" s="26"/>
      <c r="B41" s="8" t="s">
        <v>57</v>
      </c>
      <c r="C41" s="112">
        <f>COUNTIF(L7:L34,"Критический")</f>
        <v>0</v>
      </c>
    </row>
    <row r="42" spans="1:21" hidden="1" x14ac:dyDescent="0.25">
      <c r="B42" s="8" t="s">
        <v>58</v>
      </c>
      <c r="C42" s="112">
        <f>COUNTIF(L8:L34,"Ниже среднего")</f>
        <v>0</v>
      </c>
    </row>
    <row r="43" spans="1:21" hidden="1" x14ac:dyDescent="0.25">
      <c r="A43" s="26"/>
      <c r="B43" s="38" t="s">
        <v>59</v>
      </c>
      <c r="C43" s="112">
        <f>COUNTIF(L7:L34,"Средний")</f>
        <v>0</v>
      </c>
    </row>
    <row r="44" spans="1:21" hidden="1" x14ac:dyDescent="0.25">
      <c r="A44" s="26"/>
      <c r="B44" s="38" t="s">
        <v>60</v>
      </c>
      <c r="C44" s="112">
        <f>COUNTIF(L7:L34,"Повышенный")</f>
        <v>0</v>
      </c>
    </row>
    <row r="45" spans="1:21" ht="15.75" hidden="1" x14ac:dyDescent="0.25">
      <c r="A45" s="26"/>
      <c r="B45" s="38" t="s">
        <v>61</v>
      </c>
      <c r="C45" s="113">
        <f>COUNTIF(L7:L34,"Высокий")</f>
        <v>0</v>
      </c>
    </row>
    <row r="46" spans="1:21" x14ac:dyDescent="0.25">
      <c r="A46" s="26"/>
      <c r="B46" s="46"/>
      <c r="C46" s="112"/>
    </row>
    <row r="47" spans="1:21" x14ac:dyDescent="0.25">
      <c r="A47" s="26"/>
      <c r="B47" s="46"/>
      <c r="C47" s="96"/>
    </row>
    <row r="48" spans="1:21" x14ac:dyDescent="0.25">
      <c r="A48" s="26"/>
      <c r="B48" s="26"/>
    </row>
    <row r="49" spans="1:2" x14ac:dyDescent="0.25">
      <c r="A49" s="26"/>
      <c r="B49" s="26"/>
    </row>
    <row r="50" spans="1:2" x14ac:dyDescent="0.25">
      <c r="A50" s="26"/>
      <c r="B50" s="26"/>
    </row>
    <row r="51" spans="1:2" x14ac:dyDescent="0.25">
      <c r="A51" s="47"/>
      <c r="B51" s="46"/>
    </row>
    <row r="52" spans="1:2" x14ac:dyDescent="0.25">
      <c r="A52" s="47"/>
      <c r="B52" s="46"/>
    </row>
    <row r="53" spans="1:2" x14ac:dyDescent="0.25">
      <c r="A53" s="47"/>
      <c r="B53" s="46"/>
    </row>
    <row r="54" spans="1:2" x14ac:dyDescent="0.25">
      <c r="A54" s="26"/>
      <c r="B54" s="26"/>
    </row>
    <row r="55" spans="1:2" x14ac:dyDescent="0.25">
      <c r="A55" s="26"/>
      <c r="B55" s="46"/>
    </row>
  </sheetData>
  <sheetProtection sheet="1" selectLockedCells="1"/>
  <mergeCells count="13">
    <mergeCell ref="A36:B36"/>
    <mergeCell ref="W11:AC11"/>
    <mergeCell ref="O7:V9"/>
    <mergeCell ref="O31:V32"/>
    <mergeCell ref="C2:H2"/>
    <mergeCell ref="A35:B35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4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СТАРТ!B10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СТАРТ!B11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СТАРТ!B12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СТАРТ!B13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СТАРТ!B14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6" customWidth="1"/>
    <col min="2" max="2" width="71.140625" style="27" customWidth="1"/>
    <col min="3" max="3" width="8.7109375" style="27" customWidth="1"/>
    <col min="4" max="6" width="7.140625" style="8" customWidth="1"/>
    <col min="7" max="8" width="9.140625" style="8"/>
    <col min="9" max="10" width="7.42578125" style="8" customWidth="1"/>
    <col min="11" max="11" width="9.140625" style="8"/>
    <col min="12" max="12" width="10.5703125" style="8" customWidth="1"/>
    <col min="13" max="13" width="12" style="8" customWidth="1"/>
    <col min="14" max="16" width="9.140625" style="8"/>
    <col min="17" max="17" width="7.42578125" style="8" customWidth="1"/>
    <col min="18" max="18" width="9.140625" style="8"/>
    <col min="19" max="19" width="5.7109375" style="8" customWidth="1"/>
    <col min="20" max="20" width="4.140625" style="8" customWidth="1"/>
    <col min="21" max="16384" width="9.140625" style="8"/>
  </cols>
  <sheetData>
    <row r="1" spans="1:25" x14ac:dyDescent="0.25">
      <c r="A1" s="160" t="str">
        <f>СТАРТ!A1</f>
        <v>Мониторинг личностных результатов обучающихся (ООО)</v>
      </c>
      <c r="B1" s="160"/>
      <c r="C1" s="160"/>
    </row>
    <row r="3" spans="1:25" ht="21" customHeight="1" x14ac:dyDescent="0.25">
      <c r="A3" s="10">
        <f>СТАРТ!B5</f>
        <v>0</v>
      </c>
      <c r="B3" s="76">
        <f>СТАРТ!B15</f>
        <v>0</v>
      </c>
      <c r="C3" s="61">
        <f>СТАРТ!D5</f>
        <v>0</v>
      </c>
      <c r="D3" s="75"/>
      <c r="E3" s="162" t="s">
        <v>64</v>
      </c>
      <c r="F3" s="162"/>
      <c r="G3" s="162"/>
      <c r="H3" s="162"/>
      <c r="I3" s="162"/>
      <c r="J3" s="162"/>
      <c r="K3" s="162"/>
      <c r="L3" s="162"/>
      <c r="M3" s="162"/>
    </row>
    <row r="4" spans="1:25" ht="15.75" x14ac:dyDescent="0.25">
      <c r="A4" s="123" t="s">
        <v>4</v>
      </c>
      <c r="B4" s="120"/>
      <c r="C4" s="123" t="s">
        <v>5</v>
      </c>
      <c r="D4" s="55"/>
      <c r="E4" s="55"/>
      <c r="F4" s="163">
        <f>B3</f>
        <v>0</v>
      </c>
      <c r="G4" s="163"/>
      <c r="H4" s="163"/>
      <c r="I4" s="163"/>
      <c r="J4" s="163"/>
      <c r="K4" s="163"/>
      <c r="L4" s="163"/>
      <c r="M4" s="163"/>
    </row>
    <row r="5" spans="1:25" ht="21" customHeight="1" x14ac:dyDescent="0.25">
      <c r="D5" s="55"/>
      <c r="E5" s="55"/>
      <c r="F5" s="55"/>
      <c r="G5" s="57"/>
      <c r="H5" s="161" t="s">
        <v>19</v>
      </c>
      <c r="I5" s="161"/>
      <c r="J5" s="58">
        <f>СТАРТ!D5</f>
        <v>0</v>
      </c>
      <c r="K5" s="55" t="s">
        <v>14</v>
      </c>
      <c r="L5" s="55"/>
      <c r="M5" s="56"/>
    </row>
    <row r="6" spans="1:25" ht="48.75" customHeight="1" x14ac:dyDescent="0.25">
      <c r="A6" s="90" t="s">
        <v>21</v>
      </c>
      <c r="B6" s="90" t="s">
        <v>12</v>
      </c>
      <c r="C6" s="90" t="s">
        <v>3</v>
      </c>
      <c r="D6" s="74"/>
      <c r="E6" s="74"/>
      <c r="F6" s="167">
        <f>СТАРТ!B3</f>
        <v>0</v>
      </c>
      <c r="G6" s="167"/>
      <c r="I6" s="52"/>
      <c r="J6" s="53"/>
      <c r="L6" s="170">
        <f>A3</f>
        <v>0</v>
      </c>
      <c r="M6" s="170"/>
    </row>
    <row r="7" spans="1:25" ht="45" x14ac:dyDescent="0.25">
      <c r="A7" s="157" t="str">
        <f>УПРАВЛЕНИЕ!A6</f>
        <v>Гражданское воспитание</v>
      </c>
      <c r="B7" s="48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8"/>
      <c r="D7" s="72"/>
      <c r="E7" s="72"/>
      <c r="F7" s="168" t="s">
        <v>15</v>
      </c>
      <c r="G7" s="168"/>
      <c r="H7" s="33"/>
      <c r="I7" s="49"/>
      <c r="J7" s="50"/>
      <c r="L7" s="168" t="s">
        <v>4</v>
      </c>
      <c r="M7" s="168"/>
      <c r="O7" s="169" t="s">
        <v>13</v>
      </c>
      <c r="P7" s="169"/>
      <c r="Q7" s="169"/>
      <c r="R7" s="169"/>
      <c r="S7" s="169"/>
      <c r="T7" s="102"/>
    </row>
    <row r="8" spans="1:25" ht="60" x14ac:dyDescent="0.25">
      <c r="A8" s="158"/>
      <c r="B8" s="48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8"/>
      <c r="D8" s="73"/>
      <c r="E8" s="73"/>
      <c r="F8" s="73"/>
      <c r="O8" s="165" t="s">
        <v>51</v>
      </c>
      <c r="P8" s="165"/>
      <c r="Q8" s="165"/>
      <c r="R8" s="165"/>
      <c r="S8" s="166" t="s">
        <v>52</v>
      </c>
      <c r="T8" s="151"/>
    </row>
    <row r="9" spans="1:25" ht="15.75" x14ac:dyDescent="0.25">
      <c r="A9" s="158"/>
      <c r="B9" s="48" t="str">
        <f>УПРАВЛЕНИЕ!B8</f>
        <v xml:space="preserve">Проявляет уважение к государственным символам России, праздникам. </v>
      </c>
      <c r="C9" s="88"/>
      <c r="D9" s="73"/>
      <c r="E9" s="73"/>
      <c r="F9" s="73"/>
      <c r="O9" s="165"/>
      <c r="P9" s="165"/>
      <c r="Q9" s="165"/>
      <c r="R9" s="165"/>
      <c r="S9" s="166"/>
      <c r="T9" s="151"/>
      <c r="Y9" s="54"/>
    </row>
    <row r="10" spans="1:25" ht="45" x14ac:dyDescent="0.25">
      <c r="A10" s="158"/>
      <c r="B10" s="48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8"/>
      <c r="D10" s="73"/>
      <c r="E10" s="73"/>
      <c r="F10" s="73"/>
      <c r="H10" s="49"/>
      <c r="I10" s="49"/>
      <c r="J10" s="50"/>
      <c r="O10" s="165"/>
      <c r="P10" s="165"/>
      <c r="Q10" s="165"/>
      <c r="R10" s="165"/>
      <c r="S10" s="166"/>
      <c r="T10" s="122"/>
    </row>
    <row r="11" spans="1:25" ht="30" x14ac:dyDescent="0.25">
      <c r="A11" s="158"/>
      <c r="B11" s="48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8"/>
      <c r="D11" s="44"/>
      <c r="E11" s="44"/>
      <c r="F11" s="44"/>
      <c r="H11" s="42"/>
      <c r="I11" s="42"/>
      <c r="J11" s="43"/>
      <c r="O11" s="165"/>
      <c r="P11" s="165"/>
      <c r="Q11" s="165"/>
      <c r="R11" s="165"/>
      <c r="S11" s="166"/>
      <c r="T11" s="122"/>
    </row>
    <row r="12" spans="1:25" ht="45" x14ac:dyDescent="0.25">
      <c r="A12" s="158"/>
      <c r="B12" s="48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8"/>
      <c r="D12" s="44"/>
      <c r="E12" s="44"/>
      <c r="F12" s="44"/>
      <c r="G12" s="42"/>
      <c r="H12" s="42"/>
      <c r="I12" s="42"/>
      <c r="J12" s="43"/>
      <c r="O12" s="103"/>
      <c r="P12" s="103"/>
      <c r="Q12" s="103"/>
      <c r="R12" s="103"/>
      <c r="S12" s="103"/>
      <c r="T12" s="121"/>
    </row>
    <row r="13" spans="1:25" ht="18" customHeight="1" x14ac:dyDescent="0.25">
      <c r="A13" s="155" t="s">
        <v>27</v>
      </c>
      <c r="B13" s="156"/>
      <c r="C13" s="89" t="e">
        <f>AVERAGE(C7:C12)</f>
        <v>#DIV/0!</v>
      </c>
      <c r="D13" s="44"/>
      <c r="E13" s="44"/>
      <c r="F13" s="44"/>
      <c r="G13" s="42"/>
      <c r="H13" s="42"/>
      <c r="I13" s="42"/>
      <c r="J13" s="43"/>
      <c r="O13" s="49"/>
      <c r="P13" s="49"/>
      <c r="Q13" s="49" t="s">
        <v>17</v>
      </c>
      <c r="R13" s="49"/>
      <c r="S13" s="49"/>
    </row>
    <row r="14" spans="1:25" ht="30" x14ac:dyDescent="0.25">
      <c r="A14" s="157" t="str">
        <f>УПРАВЛЕНИЕ!A12</f>
        <v>Патриотическое воспитание</v>
      </c>
      <c r="B14" s="48" t="str">
        <f>УПРАВЛЕНИЕ!B12</f>
        <v>Сознаёт свою национальную, этническую принадлежность, любит свой народ, его традиции, культуру.</v>
      </c>
      <c r="C14" s="88"/>
      <c r="D14" s="44"/>
      <c r="E14" s="44"/>
      <c r="F14" s="44"/>
      <c r="G14" s="44"/>
      <c r="H14" s="44"/>
      <c r="O14" s="49"/>
      <c r="P14" s="49"/>
      <c r="Q14" s="49"/>
      <c r="R14" s="49"/>
      <c r="S14" s="49"/>
    </row>
    <row r="15" spans="1:25" ht="45" x14ac:dyDescent="0.25">
      <c r="A15" s="158"/>
      <c r="B15" s="48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8"/>
      <c r="D15" s="44"/>
      <c r="E15" s="44"/>
      <c r="F15" s="44"/>
      <c r="G15" s="44"/>
      <c r="H15" s="70" t="s">
        <v>43</v>
      </c>
      <c r="I15" s="45"/>
      <c r="K15" s="51" t="e">
        <f>B65</f>
        <v>#DIV/0!</v>
      </c>
      <c r="L15" s="51"/>
      <c r="O15" s="49"/>
      <c r="P15" s="49"/>
      <c r="Q15" s="49"/>
      <c r="R15" s="49"/>
      <c r="S15" s="49"/>
    </row>
    <row r="16" spans="1:25" ht="30" x14ac:dyDescent="0.25">
      <c r="A16" s="158"/>
      <c r="B16" s="48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8"/>
      <c r="D16" s="44"/>
      <c r="E16" s="44"/>
      <c r="F16" s="44"/>
      <c r="G16" s="44"/>
      <c r="H16" s="44"/>
      <c r="I16" s="70"/>
      <c r="J16" s="45"/>
      <c r="L16" s="51"/>
      <c r="O16" s="49"/>
      <c r="P16" s="49"/>
      <c r="Q16" s="49"/>
      <c r="R16" s="49"/>
      <c r="S16" s="49"/>
    </row>
    <row r="17" spans="1:13" ht="45" customHeight="1" x14ac:dyDescent="0.25">
      <c r="A17" s="158"/>
      <c r="B17" s="48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8"/>
      <c r="D17" s="74"/>
      <c r="E17" s="74"/>
      <c r="G17" s="164" t="s">
        <v>47</v>
      </c>
      <c r="H17" s="164"/>
      <c r="I17" s="164"/>
      <c r="J17" s="164"/>
      <c r="K17" s="164"/>
      <c r="L17" s="164"/>
      <c r="M17" s="164"/>
    </row>
    <row r="18" spans="1:13" x14ac:dyDescent="0.25">
      <c r="A18" s="159"/>
      <c r="B18" s="48" t="str">
        <f>УПРАВЛЕНИЕ!B16</f>
        <v>Принимает участие в мероприятиях патриотической направленности.</v>
      </c>
      <c r="C18" s="88"/>
      <c r="D18" s="74"/>
      <c r="E18" s="74"/>
      <c r="G18" s="164"/>
      <c r="H18" s="164"/>
      <c r="I18" s="164"/>
      <c r="J18" s="164"/>
      <c r="K18" s="164"/>
      <c r="L18" s="164"/>
      <c r="M18" s="164"/>
    </row>
    <row r="19" spans="1:13" ht="18" customHeight="1" x14ac:dyDescent="0.25">
      <c r="A19" s="155" t="s">
        <v>29</v>
      </c>
      <c r="B19" s="156"/>
      <c r="C19" s="89" t="e">
        <f>AVERAGE(C14:C18)</f>
        <v>#DIV/0!</v>
      </c>
      <c r="D19" s="74"/>
      <c r="E19" s="74"/>
      <c r="G19" s="164"/>
      <c r="H19" s="164"/>
      <c r="I19" s="164"/>
      <c r="J19" s="164"/>
      <c r="K19" s="164"/>
      <c r="L19" s="164"/>
      <c r="M19" s="164"/>
    </row>
    <row r="20" spans="1:13" ht="45" x14ac:dyDescent="0.25">
      <c r="A20" s="157" t="str">
        <f>УПРАВЛЕНИЕ!A17</f>
        <v>Духовно-нравственное воспитание</v>
      </c>
      <c r="B20" s="48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8"/>
      <c r="D20" s="74"/>
      <c r="E20" s="74"/>
      <c r="G20" s="164"/>
      <c r="H20" s="164"/>
      <c r="I20" s="164"/>
      <c r="J20" s="164"/>
      <c r="K20" s="164"/>
      <c r="L20" s="164"/>
      <c r="M20" s="164"/>
    </row>
    <row r="21" spans="1:13" ht="45.75" customHeight="1" x14ac:dyDescent="0.25">
      <c r="A21" s="158"/>
      <c r="B21" s="48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8"/>
      <c r="D21" s="74"/>
      <c r="E21" s="74"/>
      <c r="G21" s="125"/>
      <c r="H21" s="125"/>
      <c r="I21" s="125"/>
      <c r="J21" s="125"/>
      <c r="K21" s="125"/>
      <c r="L21" s="125"/>
      <c r="M21" s="125"/>
    </row>
    <row r="22" spans="1:13" ht="45" x14ac:dyDescent="0.25">
      <c r="A22" s="158"/>
      <c r="B22" s="48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8"/>
      <c r="D22" s="74"/>
      <c r="E22" s="74"/>
      <c r="G22" s="125"/>
      <c r="H22" s="125"/>
      <c r="I22" s="125"/>
      <c r="J22" s="125"/>
      <c r="K22" s="125"/>
      <c r="L22" s="125"/>
      <c r="M22" s="125"/>
    </row>
    <row r="23" spans="1:13" ht="60" x14ac:dyDescent="0.25">
      <c r="A23" s="158"/>
      <c r="B23" s="48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8"/>
      <c r="D23" s="74"/>
      <c r="E23" s="74"/>
      <c r="G23" s="125"/>
      <c r="H23" s="125"/>
      <c r="I23" s="125"/>
      <c r="J23" s="125"/>
      <c r="K23" s="125"/>
      <c r="L23" s="125"/>
      <c r="M23" s="125"/>
    </row>
    <row r="24" spans="1:13" ht="45" x14ac:dyDescent="0.25">
      <c r="A24" s="158"/>
      <c r="B24" s="48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8"/>
      <c r="D24" s="74"/>
      <c r="E24" s="74"/>
      <c r="F24" s="74"/>
    </row>
    <row r="25" spans="1:13" ht="45" x14ac:dyDescent="0.25">
      <c r="A25" s="159"/>
      <c r="B25" s="48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8"/>
      <c r="D25" s="74"/>
      <c r="E25" s="74"/>
      <c r="F25" s="74"/>
    </row>
    <row r="26" spans="1:13" ht="18" customHeight="1" x14ac:dyDescent="0.25">
      <c r="A26" s="153" t="s">
        <v>30</v>
      </c>
      <c r="B26" s="154"/>
      <c r="C26" s="89" t="e">
        <f>AVERAGE(C20:C25)</f>
        <v>#DIV/0!</v>
      </c>
      <c r="D26" s="74"/>
      <c r="E26" s="74"/>
      <c r="F26" s="74"/>
    </row>
    <row r="27" spans="1:13" ht="30" x14ac:dyDescent="0.25">
      <c r="A27" s="152" t="str">
        <f>УПРАВЛЕНИЕ!A23</f>
        <v>Эстетическое воспитание</v>
      </c>
      <c r="B27" s="77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8"/>
      <c r="D27" s="74"/>
      <c r="E27" s="74"/>
      <c r="F27" s="74"/>
      <c r="G27" s="69"/>
      <c r="H27" s="69"/>
      <c r="I27" s="69"/>
      <c r="J27" s="69"/>
      <c r="K27" s="69"/>
      <c r="L27" s="69"/>
    </row>
    <row r="28" spans="1:13" ht="45" x14ac:dyDescent="0.25">
      <c r="A28" s="152"/>
      <c r="B28" s="48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8"/>
      <c r="D28" s="74"/>
      <c r="E28" s="74"/>
      <c r="F28" s="74"/>
      <c r="G28" s="69"/>
      <c r="H28" s="69"/>
      <c r="I28" s="69"/>
      <c r="J28" s="69"/>
      <c r="K28" s="69"/>
      <c r="L28" s="69"/>
      <c r="M28" s="59"/>
    </row>
    <row r="29" spans="1:13" ht="45" x14ac:dyDescent="0.25">
      <c r="A29" s="152"/>
      <c r="B29" s="48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8"/>
      <c r="D29" s="74"/>
      <c r="E29" s="74"/>
      <c r="F29" s="74"/>
      <c r="G29" s="69"/>
      <c r="H29" s="69"/>
      <c r="I29" s="69"/>
      <c r="J29" s="69"/>
      <c r="K29" s="69"/>
      <c r="L29" s="69"/>
      <c r="M29" s="59"/>
    </row>
    <row r="30" spans="1:13" ht="30" x14ac:dyDescent="0.25">
      <c r="A30" s="152"/>
      <c r="B30" s="48" t="str">
        <f>УПРАВЛЕНИЕ!B26</f>
        <v>Ориентирован на самовыражение в разных видах искусства, в художественном творчестве.</v>
      </c>
      <c r="C30" s="88"/>
      <c r="D30" s="74"/>
      <c r="E30" s="74"/>
      <c r="F30" s="74"/>
      <c r="K30" s="59"/>
      <c r="L30" s="59"/>
      <c r="M30" s="59"/>
    </row>
    <row r="31" spans="1:13" ht="18" customHeight="1" x14ac:dyDescent="0.25">
      <c r="A31" s="153" t="s">
        <v>31</v>
      </c>
      <c r="B31" s="154"/>
      <c r="C31" s="89" t="e">
        <f>AVERAGE(C27:C30)</f>
        <v>#DIV/0!</v>
      </c>
      <c r="D31" s="74"/>
      <c r="E31" s="74"/>
      <c r="F31" s="74"/>
      <c r="K31" s="59"/>
      <c r="L31" s="59"/>
      <c r="M31" s="59"/>
    </row>
    <row r="32" spans="1:13" ht="45" x14ac:dyDescent="0.25">
      <c r="A32" s="15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8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8"/>
      <c r="D32" s="74"/>
      <c r="E32" s="74"/>
      <c r="F32" s="74"/>
      <c r="G32" s="60"/>
      <c r="H32" s="60"/>
      <c r="I32" s="60"/>
      <c r="J32" s="60"/>
      <c r="K32" s="59"/>
      <c r="L32" s="59"/>
      <c r="M32" s="59"/>
    </row>
    <row r="33" spans="1:13" ht="45" x14ac:dyDescent="0.25">
      <c r="A33" s="152"/>
      <c r="B33" s="48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8"/>
      <c r="D33" s="74"/>
      <c r="E33" s="74"/>
      <c r="F33" s="74"/>
      <c r="G33" s="60"/>
      <c r="H33" s="60"/>
      <c r="I33" s="60"/>
      <c r="J33" s="60"/>
      <c r="K33" s="59"/>
      <c r="L33" s="59"/>
      <c r="M33" s="59"/>
    </row>
    <row r="34" spans="1:13" ht="45" x14ac:dyDescent="0.25">
      <c r="A34" s="152"/>
      <c r="B34" s="48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8"/>
      <c r="D34" s="74"/>
      <c r="E34" s="74"/>
      <c r="F34" s="74"/>
    </row>
    <row r="35" spans="1:13" ht="30" x14ac:dyDescent="0.25">
      <c r="A35" s="152"/>
      <c r="B35" s="48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8"/>
      <c r="D35" s="74"/>
      <c r="E35" s="74"/>
      <c r="F35" s="74"/>
    </row>
    <row r="36" spans="1:13" ht="30" x14ac:dyDescent="0.25">
      <c r="A36" s="152"/>
      <c r="B36" s="48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8"/>
      <c r="D36" s="74"/>
      <c r="E36" s="74"/>
      <c r="F36" s="74"/>
    </row>
    <row r="37" spans="1:13" ht="18" customHeight="1" x14ac:dyDescent="0.25">
      <c r="A37" s="153" t="s">
        <v>32</v>
      </c>
      <c r="B37" s="154"/>
      <c r="C37" s="89" t="e">
        <f>AVERAGE(C32:C36)</f>
        <v>#DIV/0!</v>
      </c>
      <c r="D37" s="74"/>
      <c r="E37" s="74"/>
      <c r="F37" s="74"/>
    </row>
    <row r="38" spans="1:13" x14ac:dyDescent="0.25">
      <c r="A38" s="152" t="str">
        <f>УПРАВЛЕНИЕ!A32</f>
        <v>Трудовое воспитание</v>
      </c>
      <c r="B38" s="48" t="str">
        <f>УПРАВЛЕНИЕ!B32</f>
        <v>Уважает труд, результаты своего труда, труда других людей.</v>
      </c>
      <c r="C38" s="88"/>
      <c r="D38" s="74"/>
      <c r="E38" s="74"/>
      <c r="F38" s="74"/>
    </row>
    <row r="39" spans="1:13" ht="30" x14ac:dyDescent="0.25">
      <c r="A39" s="152"/>
      <c r="B39" s="48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8"/>
      <c r="D39" s="74"/>
      <c r="E39" s="74"/>
      <c r="F39" s="74"/>
    </row>
    <row r="40" spans="1:13" ht="45" x14ac:dyDescent="0.25">
      <c r="A40" s="152"/>
      <c r="B40" s="48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8"/>
      <c r="D40" s="74"/>
      <c r="E40" s="74"/>
      <c r="F40" s="74"/>
    </row>
    <row r="41" spans="1:13" ht="60" x14ac:dyDescent="0.25">
      <c r="A41" s="152"/>
      <c r="B41" s="48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8"/>
      <c r="D41" s="74"/>
      <c r="E41" s="74"/>
      <c r="F41" s="74"/>
    </row>
    <row r="42" spans="1:13" ht="45" x14ac:dyDescent="0.25">
      <c r="A42" s="152"/>
      <c r="B42" s="48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8"/>
      <c r="D42" s="74"/>
      <c r="E42" s="74"/>
      <c r="F42" s="74"/>
    </row>
    <row r="43" spans="1:13" ht="17.25" customHeight="1" x14ac:dyDescent="0.25">
      <c r="A43" s="153" t="s">
        <v>34</v>
      </c>
      <c r="B43" s="154"/>
      <c r="C43" s="89" t="e">
        <f>AVERAGE(C38:C42)</f>
        <v>#DIV/0!</v>
      </c>
      <c r="D43" s="74"/>
      <c r="E43" s="74"/>
      <c r="F43" s="74"/>
    </row>
    <row r="44" spans="1:13" ht="30" x14ac:dyDescent="0.25">
      <c r="A44" s="152" t="str">
        <f>УПРАВЛЕНИЕ!A37</f>
        <v>Экологическое воспитание</v>
      </c>
      <c r="B44" s="48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8"/>
      <c r="D44" s="74"/>
      <c r="E44" s="74"/>
      <c r="F44" s="74"/>
    </row>
    <row r="45" spans="1:13" x14ac:dyDescent="0.25">
      <c r="A45" s="152"/>
      <c r="B45" s="48" t="str">
        <f>УПРАВЛЕНИЕ!B38</f>
        <v>Выражает активное неприятие действий, приносящих вред природе.</v>
      </c>
      <c r="C45" s="88"/>
      <c r="D45" s="74"/>
      <c r="E45" s="74"/>
      <c r="F45" s="74"/>
    </row>
    <row r="46" spans="1:13" ht="30" x14ac:dyDescent="0.25">
      <c r="A46" s="152"/>
      <c r="B46" s="48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8"/>
      <c r="D46" s="74"/>
      <c r="E46" s="74"/>
      <c r="F46" s="74"/>
    </row>
    <row r="47" spans="1:13" ht="45" x14ac:dyDescent="0.25">
      <c r="A47" s="152"/>
      <c r="B47" s="48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8"/>
      <c r="D47" s="74"/>
      <c r="E47" s="74"/>
      <c r="F47" s="74"/>
    </row>
    <row r="48" spans="1:13" ht="30" x14ac:dyDescent="0.25">
      <c r="A48" s="152"/>
      <c r="B48" s="48" t="str">
        <f>УПРАВЛЕНИЕ!B41</f>
        <v>Участвует в   практической   деятельности   экологической, природоохранной направленности.</v>
      </c>
      <c r="C48" s="88"/>
      <c r="D48" s="74"/>
      <c r="E48" s="74"/>
      <c r="F48" s="74"/>
    </row>
    <row r="49" spans="1:6" ht="18" customHeight="1" x14ac:dyDescent="0.25">
      <c r="A49" s="153" t="s">
        <v>44</v>
      </c>
      <c r="B49" s="154"/>
      <c r="C49" s="89" t="e">
        <f>AVERAGE(C44:C48)</f>
        <v>#DIV/0!</v>
      </c>
      <c r="D49" s="74"/>
      <c r="E49" s="74"/>
      <c r="F49" s="74"/>
    </row>
    <row r="50" spans="1:6" ht="30" x14ac:dyDescent="0.25">
      <c r="A50" s="152" t="str">
        <f>УПРАВЛЕНИЕ!A42</f>
        <v>Ценность научного познания</v>
      </c>
      <c r="B50" s="48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8"/>
      <c r="D50" s="74"/>
      <c r="E50" s="74"/>
      <c r="F50" s="74"/>
    </row>
    <row r="51" spans="1:6" ht="45" x14ac:dyDescent="0.25">
      <c r="A51" s="152"/>
      <c r="B51" s="48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8"/>
      <c r="D51" s="74"/>
      <c r="E51" s="74"/>
      <c r="F51" s="74"/>
    </row>
    <row r="52" spans="1:6" ht="45" x14ac:dyDescent="0.25">
      <c r="A52" s="152"/>
      <c r="B52" s="48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8"/>
      <c r="D52" s="74"/>
      <c r="E52" s="74"/>
      <c r="F52" s="74"/>
    </row>
    <row r="53" spans="1:6" ht="45" x14ac:dyDescent="0.25">
      <c r="A53" s="152"/>
      <c r="B53" s="48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8"/>
      <c r="D53" s="74"/>
      <c r="E53" s="74"/>
      <c r="F53" s="74"/>
    </row>
    <row r="54" spans="1:6" ht="18" customHeight="1" x14ac:dyDescent="0.25">
      <c r="A54" s="153" t="s">
        <v>35</v>
      </c>
      <c r="B54" s="154"/>
      <c r="C54" s="89" t="e">
        <f>AVERAGE(C50:C53)</f>
        <v>#DIV/0!</v>
      </c>
      <c r="D54" s="74"/>
      <c r="E54" s="74"/>
      <c r="F54" s="74"/>
    </row>
    <row r="57" spans="1:6" hidden="1" x14ac:dyDescent="0.25">
      <c r="A57" s="47" t="s">
        <v>38</v>
      </c>
      <c r="B57" s="46" t="e">
        <f>C13</f>
        <v>#DIV/0!</v>
      </c>
    </row>
    <row r="58" spans="1:6" hidden="1" x14ac:dyDescent="0.25">
      <c r="A58" s="47" t="s">
        <v>39</v>
      </c>
      <c r="B58" s="46" t="e">
        <f>C19</f>
        <v>#DIV/0!</v>
      </c>
    </row>
    <row r="59" spans="1:6" ht="30" hidden="1" x14ac:dyDescent="0.25">
      <c r="A59" s="47" t="s">
        <v>36</v>
      </c>
      <c r="B59" s="46" t="e">
        <f>C26</f>
        <v>#DIV/0!</v>
      </c>
    </row>
    <row r="60" spans="1:6" hidden="1" x14ac:dyDescent="0.25">
      <c r="A60" s="68" t="s">
        <v>37</v>
      </c>
      <c r="B60" s="46" t="e">
        <f>C31</f>
        <v>#DIV/0!</v>
      </c>
    </row>
    <row r="61" spans="1:6" hidden="1" x14ac:dyDescent="0.25">
      <c r="A61" s="47" t="s">
        <v>40</v>
      </c>
      <c r="B61" s="46" t="e">
        <f>C37</f>
        <v>#DIV/0!</v>
      </c>
    </row>
    <row r="62" spans="1:6" hidden="1" x14ac:dyDescent="0.25">
      <c r="A62" s="47" t="s">
        <v>41</v>
      </c>
      <c r="B62" s="46" t="e">
        <f>C43</f>
        <v>#DIV/0!</v>
      </c>
    </row>
    <row r="63" spans="1:6" hidden="1" x14ac:dyDescent="0.25">
      <c r="A63" s="26" t="s">
        <v>42</v>
      </c>
      <c r="B63" s="46" t="e">
        <f>C49</f>
        <v>#DIV/0!</v>
      </c>
    </row>
    <row r="64" spans="1:6" ht="30" hidden="1" x14ac:dyDescent="0.25">
      <c r="A64" s="47" t="s">
        <v>26</v>
      </c>
      <c r="B64" s="46" t="e">
        <f>C54</f>
        <v>#DIV/0!</v>
      </c>
    </row>
    <row r="65" spans="1:2" hidden="1" x14ac:dyDescent="0.25">
      <c r="A65" s="91" t="s">
        <v>16</v>
      </c>
      <c r="B65" s="92" t="e">
        <f>AVERAGE(B57:B64)</f>
        <v>#DIV/0!</v>
      </c>
    </row>
    <row r="69" spans="1:2" x14ac:dyDescent="0.25">
      <c r="B69" s="27" t="s">
        <v>17</v>
      </c>
    </row>
    <row r="70" spans="1:2" ht="75" hidden="1" x14ac:dyDescent="0.25">
      <c r="A70" s="47" t="s">
        <v>0</v>
      </c>
    </row>
    <row r="71" spans="1:2" ht="75" hidden="1" x14ac:dyDescent="0.25">
      <c r="A71" s="47" t="s">
        <v>1</v>
      </c>
    </row>
    <row r="72" spans="1:2" ht="75" hidden="1" x14ac:dyDescent="0.25">
      <c r="A72" s="47" t="s">
        <v>2</v>
      </c>
    </row>
    <row r="73" spans="1:2" hidden="1" x14ac:dyDescent="0.25"/>
    <row r="74" spans="1:2" hidden="1" x14ac:dyDescent="0.25">
      <c r="A74" s="26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2023-07-16T15:58:02Z</cp:lastPrinted>
  <dcterms:created xsi:type="dcterms:W3CDTF">2022-01-06T05:02:28Z</dcterms:created>
  <dcterms:modified xsi:type="dcterms:W3CDTF">2024-02-22T10:25:51Z</dcterms:modified>
</cp:coreProperties>
</file>