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CF9CF3E5-FCC8-4D97-BF85-AE1C193B9F3E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СВОД" sheetId="4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44" l="1"/>
  <c r="I2" i="44"/>
  <c r="B3" i="89" l="1"/>
  <c r="F4" i="89" s="1"/>
  <c r="B3" i="88"/>
  <c r="F4" i="88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C9" i="44" l="1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8" i="44" l="1"/>
  <c r="L8" i="44" s="1"/>
  <c r="K9" i="44"/>
  <c r="L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0" i="44" s="1"/>
  <c r="H11" i="44" s="1"/>
  <c r="A38" i="87"/>
  <c r="A32" i="87"/>
  <c r="C31" i="87"/>
  <c r="A27" i="87"/>
  <c r="C26" i="87"/>
  <c r="C19" i="87"/>
  <c r="D7" i="44" s="1"/>
  <c r="D10" i="44" s="1"/>
  <c r="D11" i="44" s="1"/>
  <c r="A20" i="87"/>
  <c r="C13" i="87"/>
  <c r="B58" i="87" l="1"/>
  <c r="B63" i="87"/>
  <c r="I7" i="44"/>
  <c r="I10" i="44" s="1"/>
  <c r="I11" i="44" s="1"/>
  <c r="B64" i="87"/>
  <c r="J7" i="44"/>
  <c r="J10" i="44" s="1"/>
  <c r="J11" i="44" s="1"/>
  <c r="B62" i="87"/>
  <c r="B60" i="87"/>
  <c r="F7" i="44"/>
  <c r="F10" i="44" s="1"/>
  <c r="F11" i="44" s="1"/>
  <c r="B61" i="87"/>
  <c r="G7" i="44"/>
  <c r="G10" i="44" s="1"/>
  <c r="G11" i="44" s="1"/>
  <c r="B59" i="87"/>
  <c r="E7" i="44"/>
  <c r="E10" i="44" s="1"/>
  <c r="E11" i="44" s="1"/>
  <c r="B57" i="87"/>
  <c r="B65" i="87" s="1"/>
  <c r="C7" i="44"/>
  <c r="K15" i="87" l="1"/>
  <c r="K7" i="44"/>
  <c r="L7" i="44" s="1"/>
  <c r="C10" i="44"/>
  <c r="C11" i="44" s="1"/>
  <c r="A14" i="87"/>
  <c r="K10" i="44" l="1"/>
  <c r="C20" i="44"/>
  <c r="C18" i="44"/>
  <c r="C16" i="44"/>
  <c r="C19" i="44"/>
  <c r="A1" i="2"/>
  <c r="T5" i="44"/>
  <c r="O5" i="44"/>
  <c r="S4" i="44"/>
  <c r="F6" i="87"/>
  <c r="J5" i="87"/>
  <c r="C3" i="87"/>
  <c r="L6" i="87"/>
  <c r="K11" i="44" l="1"/>
  <c r="L10" i="44"/>
  <c r="A1" i="88"/>
  <c r="A1" i="89"/>
  <c r="AA8" i="44"/>
  <c r="A1" i="87"/>
  <c r="N3" i="44"/>
  <c r="B3" i="44" l="1"/>
  <c r="K3" i="44"/>
  <c r="B9" i="44"/>
  <c r="B8" i="44"/>
  <c r="B7" i="44"/>
</calcChain>
</file>

<file path=xl/sharedStrings.xml><?xml version="1.0" encoding="utf-8"?>
<sst xmlns="http://schemas.openxmlformats.org/spreadsheetml/2006/main" count="201" uniqueCount="105">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</sst>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5" fontId="8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8" fillId="0" borderId="0" xfId="0" applyFont="1" applyFill="1" applyProtection="1"/>
    <xf numFmtId="0" fontId="24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23" fillId="0" borderId="0" xfId="0" applyFont="1" applyFill="1" applyAlignment="1" applyProtection="1">
      <alignment horizontal="center" vertical="top"/>
    </xf>
    <xf numFmtId="0" fontId="22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2" fillId="0" borderId="7" xfId="0" applyFont="1" applyBorder="1" applyAlignment="1" applyProtection="1">
      <alignment horizontal="center" vertical="top" wrapText="1"/>
    </xf>
    <xf numFmtId="0" fontId="22" fillId="0" borderId="8" xfId="0" applyFont="1" applyBorder="1" applyAlignment="1" applyProtection="1">
      <alignment horizontal="center" vertical="top" wrapText="1"/>
    </xf>
    <xf numFmtId="0" fontId="22" fillId="0" borderId="9" xfId="0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5" fillId="0" borderId="0" xfId="0" applyFont="1" applyFill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6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СВОД!$C$10:$J$10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СВОД!$B$16:$B$20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СВОД!$C$16:$C$20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123179</xdr:rowOff>
    </xdr:from>
    <xdr:to>
      <xdr:col>21</xdr:col>
      <xdr:colOff>596620</xdr:colOff>
      <xdr:row>28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8041</xdr:colOff>
      <xdr:row>29</xdr:row>
      <xdr:rowOff>174403</xdr:rowOff>
    </xdr:from>
    <xdr:to>
      <xdr:col>22</xdr:col>
      <xdr:colOff>3615</xdr:colOff>
      <xdr:row>38</xdr:row>
      <xdr:rowOff>186019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24" t="s">
        <v>20</v>
      </c>
      <c r="B1" s="124"/>
      <c r="C1" s="124"/>
    </row>
    <row r="2" spans="1:9" x14ac:dyDescent="0.25">
      <c r="A2" s="8"/>
      <c r="B2" s="7"/>
      <c r="C2" s="21"/>
    </row>
    <row r="3" spans="1:9" ht="15" customHeight="1" x14ac:dyDescent="0.25">
      <c r="A3" s="125" t="s">
        <v>45</v>
      </c>
      <c r="B3" s="125"/>
      <c r="C3" s="125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63" x14ac:dyDescent="0.25">
      <c r="A6" s="126" t="s">
        <v>22</v>
      </c>
      <c r="B6" s="11" t="s">
        <v>65</v>
      </c>
      <c r="C6" s="10"/>
      <c r="E6" s="12"/>
      <c r="F6" s="12"/>
      <c r="G6" s="12"/>
      <c r="H6" s="12"/>
      <c r="I6" s="13"/>
    </row>
    <row r="7" spans="1:9" ht="63" x14ac:dyDescent="0.25">
      <c r="A7" s="127"/>
      <c r="B7" s="11" t="s">
        <v>66</v>
      </c>
      <c r="C7" s="10"/>
      <c r="E7" s="14"/>
      <c r="F7" s="14"/>
      <c r="G7" s="14"/>
      <c r="H7" s="14"/>
      <c r="I7" s="15"/>
    </row>
    <row r="8" spans="1:9" ht="18.75" customHeight="1" x14ac:dyDescent="0.25">
      <c r="A8" s="127"/>
      <c r="B8" s="11" t="s">
        <v>67</v>
      </c>
      <c r="C8" s="10"/>
      <c r="E8" s="14"/>
      <c r="F8" s="14"/>
      <c r="G8" s="14"/>
      <c r="H8" s="14"/>
      <c r="I8" s="15"/>
    </row>
    <row r="9" spans="1:9" ht="51.75" customHeight="1" x14ac:dyDescent="0.25">
      <c r="A9" s="127"/>
      <c r="B9" s="11" t="s">
        <v>68</v>
      </c>
      <c r="C9" s="10"/>
      <c r="E9" s="14"/>
      <c r="F9" s="14"/>
      <c r="G9" s="14"/>
      <c r="H9" s="14"/>
      <c r="I9" s="15"/>
    </row>
    <row r="10" spans="1:9" ht="31.5" x14ac:dyDescent="0.25">
      <c r="A10" s="127"/>
      <c r="B10" s="11" t="s">
        <v>69</v>
      </c>
      <c r="C10" s="10"/>
      <c r="E10" s="16"/>
      <c r="F10" s="16"/>
      <c r="G10" s="16"/>
      <c r="H10" s="16"/>
      <c r="I10" s="17"/>
    </row>
    <row r="11" spans="1:9" ht="51.75" customHeight="1" x14ac:dyDescent="0.25">
      <c r="A11" s="127"/>
      <c r="B11" s="11" t="s">
        <v>70</v>
      </c>
      <c r="C11" s="10"/>
      <c r="E11" s="16"/>
      <c r="F11" s="16"/>
      <c r="G11" s="16"/>
      <c r="H11" s="16"/>
      <c r="I11" s="17"/>
    </row>
    <row r="12" spans="1:9" ht="31.5" x14ac:dyDescent="0.25">
      <c r="A12" s="126" t="s">
        <v>28</v>
      </c>
      <c r="B12" s="62" t="s">
        <v>71</v>
      </c>
      <c r="C12" s="10"/>
      <c r="E12" s="18"/>
      <c r="F12" s="18"/>
      <c r="G12" s="18"/>
      <c r="H12" s="18"/>
      <c r="I12" s="19"/>
    </row>
    <row r="13" spans="1:9" ht="47.25" x14ac:dyDescent="0.25">
      <c r="A13" s="127"/>
      <c r="B13" s="62" t="s">
        <v>72</v>
      </c>
      <c r="C13" s="10"/>
      <c r="E13" s="18"/>
      <c r="F13" s="18"/>
      <c r="G13" s="18"/>
      <c r="H13" s="18"/>
      <c r="I13" s="19"/>
    </row>
    <row r="14" spans="1:9" ht="31.5" x14ac:dyDescent="0.25">
      <c r="A14" s="127"/>
      <c r="B14" s="62" t="s">
        <v>73</v>
      </c>
      <c r="C14" s="10"/>
      <c r="E14" s="18"/>
      <c r="F14" s="18"/>
      <c r="G14" s="18"/>
      <c r="H14" s="18"/>
      <c r="I14" s="19"/>
    </row>
    <row r="15" spans="1:9" ht="63" x14ac:dyDescent="0.25">
      <c r="A15" s="127"/>
      <c r="B15" s="11" t="s">
        <v>74</v>
      </c>
      <c r="C15" s="10"/>
    </row>
    <row r="16" spans="1:9" ht="20.25" customHeight="1" x14ac:dyDescent="0.25">
      <c r="A16" s="128"/>
      <c r="B16" s="11" t="s">
        <v>75</v>
      </c>
      <c r="C16" s="10"/>
    </row>
    <row r="17" spans="1:3" ht="45.75" customHeight="1" x14ac:dyDescent="0.25">
      <c r="A17" s="126" t="s">
        <v>23</v>
      </c>
      <c r="B17" s="11" t="s">
        <v>76</v>
      </c>
      <c r="C17" s="10"/>
    </row>
    <row r="18" spans="1:3" ht="63" x14ac:dyDescent="0.25">
      <c r="A18" s="127"/>
      <c r="B18" s="11" t="s">
        <v>77</v>
      </c>
      <c r="C18" s="10"/>
    </row>
    <row r="19" spans="1:3" ht="47.25" x14ac:dyDescent="0.25">
      <c r="A19" s="127"/>
      <c r="B19" s="11" t="s">
        <v>78</v>
      </c>
      <c r="C19" s="10"/>
    </row>
    <row r="20" spans="1:3" ht="78.75" x14ac:dyDescent="0.25">
      <c r="A20" s="127"/>
      <c r="B20" s="11" t="s">
        <v>103</v>
      </c>
      <c r="C20" s="10"/>
    </row>
    <row r="21" spans="1:3" ht="47.25" x14ac:dyDescent="0.25">
      <c r="A21" s="127"/>
      <c r="B21" s="11" t="s">
        <v>102</v>
      </c>
      <c r="C21" s="10"/>
    </row>
    <row r="22" spans="1:3" ht="47.25" x14ac:dyDescent="0.25">
      <c r="A22" s="128"/>
      <c r="B22" s="11" t="s">
        <v>79</v>
      </c>
      <c r="C22" s="10"/>
    </row>
    <row r="23" spans="1:3" ht="31.5" x14ac:dyDescent="0.25">
      <c r="A23" s="126" t="s">
        <v>53</v>
      </c>
      <c r="B23" s="11" t="s">
        <v>80</v>
      </c>
      <c r="C23" s="10"/>
    </row>
    <row r="24" spans="1:3" ht="47.25" x14ac:dyDescent="0.25">
      <c r="A24" s="127"/>
      <c r="B24" s="11" t="s">
        <v>81</v>
      </c>
      <c r="C24" s="10"/>
    </row>
    <row r="25" spans="1:3" ht="47.25" x14ac:dyDescent="0.25">
      <c r="A25" s="127"/>
      <c r="B25" s="11" t="s">
        <v>82</v>
      </c>
      <c r="C25" s="10"/>
    </row>
    <row r="26" spans="1:3" ht="31.5" x14ac:dyDescent="0.25">
      <c r="A26" s="127"/>
      <c r="B26" s="11" t="s">
        <v>83</v>
      </c>
      <c r="C26" s="10"/>
    </row>
    <row r="27" spans="1:3" ht="63" x14ac:dyDescent="0.25">
      <c r="A27" s="123" t="s">
        <v>33</v>
      </c>
      <c r="B27" s="62" t="s">
        <v>84</v>
      </c>
      <c r="C27" s="10"/>
    </row>
    <row r="28" spans="1:3" ht="47.25" x14ac:dyDescent="0.25">
      <c r="A28" s="123"/>
      <c r="B28" s="11" t="s">
        <v>85</v>
      </c>
      <c r="C28" s="10"/>
    </row>
    <row r="29" spans="1:3" ht="63" x14ac:dyDescent="0.25">
      <c r="A29" s="123"/>
      <c r="B29" s="11" t="s">
        <v>104</v>
      </c>
      <c r="C29" s="10"/>
    </row>
    <row r="30" spans="1:3" ht="47.25" x14ac:dyDescent="0.25">
      <c r="A30" s="123"/>
      <c r="B30" s="11" t="s">
        <v>86</v>
      </c>
      <c r="C30" s="10"/>
    </row>
    <row r="31" spans="1:3" ht="31.5" x14ac:dyDescent="0.25">
      <c r="A31" s="123"/>
      <c r="B31" s="11" t="s">
        <v>87</v>
      </c>
      <c r="C31" s="10"/>
    </row>
    <row r="32" spans="1:3" ht="15.75" x14ac:dyDescent="0.25">
      <c r="A32" s="123" t="s">
        <v>24</v>
      </c>
      <c r="B32" s="11" t="s">
        <v>88</v>
      </c>
      <c r="C32" s="10"/>
    </row>
    <row r="33" spans="1:3" ht="47.25" x14ac:dyDescent="0.25">
      <c r="A33" s="123"/>
      <c r="B33" s="11" t="s">
        <v>89</v>
      </c>
      <c r="C33" s="10"/>
    </row>
    <row r="34" spans="1:3" ht="48.75" customHeight="1" x14ac:dyDescent="0.25">
      <c r="A34" s="123"/>
      <c r="B34" s="11" t="s">
        <v>90</v>
      </c>
      <c r="C34" s="10"/>
    </row>
    <row r="35" spans="1:3" ht="64.5" customHeight="1" x14ac:dyDescent="0.25">
      <c r="A35" s="123"/>
      <c r="B35" s="11" t="s">
        <v>91</v>
      </c>
      <c r="C35" s="10"/>
    </row>
    <row r="36" spans="1:3" ht="47.25" x14ac:dyDescent="0.25">
      <c r="A36" s="123"/>
      <c r="B36" s="11" t="s">
        <v>92</v>
      </c>
      <c r="C36" s="10"/>
    </row>
    <row r="37" spans="1:3" ht="47.25" x14ac:dyDescent="0.25">
      <c r="A37" s="123" t="s">
        <v>25</v>
      </c>
      <c r="B37" s="11" t="s">
        <v>93</v>
      </c>
      <c r="C37" s="10"/>
    </row>
    <row r="38" spans="1:3" ht="18" customHeight="1" x14ac:dyDescent="0.25">
      <c r="A38" s="123"/>
      <c r="B38" s="11" t="s">
        <v>94</v>
      </c>
      <c r="C38" s="10"/>
    </row>
    <row r="39" spans="1:3" ht="31.5" customHeight="1" x14ac:dyDescent="0.25">
      <c r="A39" s="123"/>
      <c r="B39" s="11" t="s">
        <v>95</v>
      </c>
      <c r="C39" s="10"/>
    </row>
    <row r="40" spans="1:3" ht="63" x14ac:dyDescent="0.25">
      <c r="A40" s="123"/>
      <c r="B40" s="11" t="s">
        <v>96</v>
      </c>
      <c r="C40" s="10"/>
    </row>
    <row r="41" spans="1:3" ht="31.5" x14ac:dyDescent="0.25">
      <c r="A41" s="123"/>
      <c r="B41" s="11" t="s">
        <v>97</v>
      </c>
      <c r="C41" s="10"/>
    </row>
    <row r="42" spans="1:3" ht="33" customHeight="1" x14ac:dyDescent="0.25">
      <c r="A42" s="123" t="s">
        <v>26</v>
      </c>
      <c r="B42" s="11" t="s">
        <v>98</v>
      </c>
      <c r="C42" s="10"/>
    </row>
    <row r="43" spans="1:3" ht="51.75" customHeight="1" x14ac:dyDescent="0.25">
      <c r="A43" s="123"/>
      <c r="B43" s="11" t="s">
        <v>99</v>
      </c>
      <c r="C43" s="10"/>
    </row>
    <row r="44" spans="1:3" ht="51.75" customHeight="1" x14ac:dyDescent="0.25">
      <c r="A44" s="123"/>
      <c r="B44" s="11" t="s">
        <v>100</v>
      </c>
      <c r="C44" s="10"/>
    </row>
    <row r="45" spans="1:3" ht="51.75" customHeight="1" x14ac:dyDescent="0.25">
      <c r="A45" s="123"/>
      <c r="B45" s="11" t="s">
        <v>101</v>
      </c>
      <c r="C45" s="10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108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6.28515625" style="4" customWidth="1"/>
    <col min="17" max="16384" width="9.140625" style="4"/>
  </cols>
  <sheetData>
    <row r="1" spans="1:17" x14ac:dyDescent="0.25">
      <c r="A1" s="125" t="str">
        <f>УПРАВЛЕНИЕ!A3</f>
        <v>Мониторинг личностных результатов обучающихся (ООО)</v>
      </c>
      <c r="B1" s="125"/>
      <c r="C1" s="125"/>
      <c r="D1" s="125"/>
      <c r="E1" s="125"/>
      <c r="F1" s="125"/>
      <c r="G1" s="125"/>
      <c r="H1" s="24"/>
      <c r="J1" s="25"/>
    </row>
    <row r="2" spans="1:17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7" x14ac:dyDescent="0.25">
      <c r="A3" s="1"/>
      <c r="B3" s="111"/>
      <c r="C3" s="1"/>
      <c r="D3" s="28"/>
      <c r="E3" s="25"/>
      <c r="F3" s="25"/>
      <c r="G3" s="25"/>
      <c r="H3" s="27"/>
      <c r="J3" s="25"/>
    </row>
    <row r="4" spans="1:17" x14ac:dyDescent="0.25">
      <c r="A4" s="1"/>
      <c r="B4" s="110" t="s">
        <v>15</v>
      </c>
      <c r="C4" s="1"/>
      <c r="D4" s="25"/>
      <c r="E4" s="25"/>
      <c r="F4" s="25"/>
      <c r="G4" s="25"/>
      <c r="H4" s="27"/>
      <c r="J4" s="25"/>
    </row>
    <row r="5" spans="1:17" x14ac:dyDescent="0.25">
      <c r="A5" s="1"/>
      <c r="B5" s="112"/>
      <c r="C5" s="25"/>
      <c r="D5" s="2"/>
      <c r="E5" s="25"/>
      <c r="F5" s="25"/>
      <c r="G5" s="25"/>
      <c r="H5" s="27"/>
      <c r="J5" s="25"/>
    </row>
    <row r="6" spans="1:17" x14ac:dyDescent="0.25">
      <c r="A6" s="1"/>
      <c r="B6" s="110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7" x14ac:dyDescent="0.25">
      <c r="A7" s="1"/>
      <c r="B7" s="30"/>
      <c r="C7" s="31"/>
      <c r="D7" s="32"/>
      <c r="E7" s="25"/>
      <c r="F7" s="25"/>
      <c r="G7" s="25"/>
      <c r="H7" s="27"/>
      <c r="J7" s="25"/>
      <c r="L7" s="130" t="s">
        <v>49</v>
      </c>
      <c r="M7" s="130"/>
      <c r="N7" s="130"/>
      <c r="O7" s="130"/>
      <c r="P7" s="130"/>
      <c r="Q7" s="131">
        <v>5</v>
      </c>
    </row>
    <row r="8" spans="1:17" ht="15" customHeight="1" x14ac:dyDescent="0.25">
      <c r="A8" s="33" t="s">
        <v>6</v>
      </c>
      <c r="B8" s="114" t="s">
        <v>7</v>
      </c>
      <c r="C8" s="32"/>
      <c r="E8" s="135" t="s">
        <v>54</v>
      </c>
      <c r="F8" s="135"/>
      <c r="G8" s="135"/>
      <c r="H8" s="135"/>
      <c r="I8" s="135"/>
      <c r="J8" s="135"/>
      <c r="L8" s="130"/>
      <c r="M8" s="130"/>
      <c r="N8" s="130"/>
      <c r="O8" s="130"/>
      <c r="P8" s="130"/>
      <c r="Q8" s="131"/>
    </row>
    <row r="9" spans="1:17" x14ac:dyDescent="0.25">
      <c r="A9" s="33">
        <v>1</v>
      </c>
      <c r="B9" s="3"/>
      <c r="C9" s="25"/>
      <c r="E9" s="135"/>
      <c r="F9" s="135"/>
      <c r="G9" s="135"/>
      <c r="H9" s="135"/>
      <c r="I9" s="135"/>
      <c r="J9" s="135"/>
      <c r="L9" s="130" t="s">
        <v>50</v>
      </c>
      <c r="M9" s="130"/>
      <c r="N9" s="130"/>
      <c r="O9" s="130"/>
      <c r="P9" s="130"/>
      <c r="Q9" s="131">
        <v>4</v>
      </c>
    </row>
    <row r="10" spans="1:17" x14ac:dyDescent="0.25">
      <c r="A10" s="33">
        <v>2</v>
      </c>
      <c r="B10" s="109"/>
      <c r="C10" s="25"/>
      <c r="E10" s="135"/>
      <c r="F10" s="135"/>
      <c r="G10" s="135"/>
      <c r="H10" s="135"/>
      <c r="I10" s="135"/>
      <c r="J10" s="135"/>
      <c r="L10" s="130"/>
      <c r="M10" s="130"/>
      <c r="N10" s="130"/>
      <c r="O10" s="130"/>
      <c r="P10" s="130"/>
      <c r="Q10" s="131"/>
    </row>
    <row r="11" spans="1:17" x14ac:dyDescent="0.25">
      <c r="A11" s="33">
        <v>3</v>
      </c>
      <c r="B11" s="3"/>
      <c r="C11" s="25"/>
      <c r="E11" s="135"/>
      <c r="F11" s="135"/>
      <c r="G11" s="135"/>
      <c r="H11" s="135"/>
      <c r="I11" s="135"/>
      <c r="J11" s="135"/>
      <c r="L11" s="132" t="s">
        <v>8</v>
      </c>
      <c r="M11" s="133"/>
      <c r="N11" s="133"/>
      <c r="O11" s="133"/>
      <c r="P11" s="134"/>
      <c r="Q11" s="119">
        <v>3</v>
      </c>
    </row>
    <row r="12" spans="1:17" x14ac:dyDescent="0.25">
      <c r="A12" s="35"/>
      <c r="B12" s="36"/>
      <c r="C12" s="35"/>
      <c r="E12" s="135"/>
      <c r="F12" s="135"/>
      <c r="G12" s="135"/>
      <c r="H12" s="135"/>
      <c r="I12" s="135"/>
      <c r="J12" s="135"/>
      <c r="L12" s="120" t="s">
        <v>9</v>
      </c>
      <c r="M12" s="120"/>
      <c r="N12" s="120"/>
      <c r="O12" s="120"/>
      <c r="P12" s="121"/>
      <c r="Q12" s="119">
        <v>2</v>
      </c>
    </row>
    <row r="13" spans="1:17" x14ac:dyDescent="0.25">
      <c r="A13" s="35"/>
      <c r="B13" s="36"/>
      <c r="C13" s="35"/>
      <c r="E13" s="135"/>
      <c r="F13" s="135"/>
      <c r="G13" s="135"/>
      <c r="H13" s="135"/>
      <c r="I13" s="135"/>
      <c r="J13" s="135"/>
      <c r="L13" s="122" t="s">
        <v>10</v>
      </c>
      <c r="M13"/>
      <c r="N13"/>
      <c r="O13"/>
      <c r="P13"/>
      <c r="Q13" s="119">
        <v>1</v>
      </c>
    </row>
    <row r="14" spans="1:17" x14ac:dyDescent="0.25">
      <c r="I14" s="4"/>
      <c r="J14" s="118">
        <v>5</v>
      </c>
      <c r="L14" s="129" t="s">
        <v>11</v>
      </c>
      <c r="M14" s="129"/>
      <c r="N14" s="129"/>
      <c r="O14" s="129"/>
      <c r="P14" s="129"/>
      <c r="Q14" s="119">
        <v>0</v>
      </c>
    </row>
    <row r="15" spans="1:17" x14ac:dyDescent="0.25">
      <c r="I15" s="4"/>
    </row>
    <row r="16" spans="1:17" x14ac:dyDescent="0.25">
      <c r="I16" s="4"/>
    </row>
    <row r="17" spans="9:9" x14ac:dyDescent="0.25">
      <c r="I17" s="4"/>
    </row>
    <row r="18" spans="9:9" x14ac:dyDescent="0.25">
      <c r="I18" s="4"/>
    </row>
    <row r="19" spans="9:9" x14ac:dyDescent="0.25">
      <c r="I19" s="4"/>
    </row>
    <row r="20" spans="9:9" x14ac:dyDescent="0.25">
      <c r="I20" s="4"/>
    </row>
    <row r="21" spans="9:9" x14ac:dyDescent="0.25">
      <c r="I21" s="4"/>
    </row>
    <row r="22" spans="9:9" x14ac:dyDescent="0.25">
      <c r="I22" s="4"/>
    </row>
    <row r="23" spans="9:9" x14ac:dyDescent="0.25">
      <c r="I23" s="4"/>
    </row>
    <row r="24" spans="9:9" x14ac:dyDescent="0.25">
      <c r="I24" s="4"/>
    </row>
    <row r="25" spans="9:9" x14ac:dyDescent="0.25">
      <c r="I25" s="4"/>
    </row>
    <row r="26" spans="9:9" x14ac:dyDescent="0.25">
      <c r="I26" s="4"/>
    </row>
    <row r="27" spans="9:9" x14ac:dyDescent="0.25">
      <c r="I27" s="4"/>
    </row>
    <row r="28" spans="9:9" x14ac:dyDescent="0.25">
      <c r="I28" s="4"/>
    </row>
    <row r="29" spans="9:9" x14ac:dyDescent="0.25">
      <c r="I29" s="4"/>
    </row>
    <row r="30" spans="9:9" x14ac:dyDescent="0.25">
      <c r="I30" s="4"/>
    </row>
    <row r="31" spans="9:9" x14ac:dyDescent="0.25">
      <c r="I31" s="4"/>
    </row>
    <row r="32" spans="9:9" x14ac:dyDescent="0.25">
      <c r="I32" s="4"/>
    </row>
    <row r="33" spans="9:9" x14ac:dyDescent="0.25">
      <c r="I33" s="4"/>
    </row>
    <row r="34" spans="9:9" x14ac:dyDescent="0.25">
      <c r="I34" s="4"/>
    </row>
  </sheetData>
  <sheetProtection sheet="1" selectLockedCells="1"/>
  <mergeCells count="8">
    <mergeCell ref="A1:G1"/>
    <mergeCell ref="E8:J13"/>
    <mergeCell ref="L14:P14"/>
    <mergeCell ref="L7:P8"/>
    <mergeCell ref="Q7:Q8"/>
    <mergeCell ref="L9:P10"/>
    <mergeCell ref="Q9:Q10"/>
    <mergeCell ref="L11:P11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0">
        <f>СТАРТ!B9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89" t="s">
        <v>4</v>
      </c>
      <c r="B4" s="86"/>
      <c r="C4" s="89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4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50"/>
      <c r="P10" s="150"/>
      <c r="Q10" s="150"/>
      <c r="R10" s="150"/>
      <c r="S10" s="151"/>
      <c r="T10" s="88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88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87"/>
    </row>
    <row r="13" spans="1:25" ht="18" customHeight="1" x14ac:dyDescent="0.25">
      <c r="A13" s="140" t="s">
        <v>27</v>
      </c>
      <c r="B13" s="141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5" t="e">
        <f>AVERAGE(C14:C18)</f>
        <v>#DIV/0!</v>
      </c>
      <c r="D19" s="68"/>
      <c r="E19" s="68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6"/>
      <c r="H21" s="106"/>
      <c r="I21" s="106"/>
      <c r="J21" s="106"/>
      <c r="K21" s="106"/>
      <c r="L21" s="106"/>
      <c r="M21" s="106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6"/>
      <c r="H22" s="106"/>
      <c r="I22" s="106"/>
      <c r="J22" s="106"/>
      <c r="K22" s="106"/>
      <c r="L22" s="106"/>
      <c r="M22" s="106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6"/>
      <c r="H23" s="106"/>
      <c r="I23" s="106"/>
      <c r="J23" s="106"/>
      <c r="K23" s="106"/>
      <c r="L23" s="106"/>
      <c r="M23" s="106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38" t="s">
        <v>30</v>
      </c>
      <c r="B26" s="139"/>
      <c r="C26" s="75" t="e">
        <f>AVERAGE(C20:C25)</f>
        <v>#DIV/0!</v>
      </c>
      <c r="D26" s="68"/>
      <c r="E26" s="68"/>
      <c r="F26" s="68"/>
    </row>
    <row r="27" spans="1:13" ht="30" x14ac:dyDescent="0.25">
      <c r="A27" s="137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38" t="s">
        <v>32</v>
      </c>
      <c r="B37" s="139"/>
      <c r="C37" s="75" t="e">
        <f>AVERAGE(C32:C36)</f>
        <v>#DIV/0!</v>
      </c>
      <c r="D37" s="68"/>
      <c r="E37" s="68"/>
      <c r="F37" s="68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38" t="s">
        <v>34</v>
      </c>
      <c r="B43" s="139"/>
      <c r="C43" s="75" t="e">
        <f>AVERAGE(C38:C42)</f>
        <v>#DIV/0!</v>
      </c>
      <c r="D43" s="68"/>
      <c r="E43" s="68"/>
      <c r="F43" s="68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38" t="s">
        <v>44</v>
      </c>
      <c r="B49" s="139"/>
      <c r="C49" s="75" t="e">
        <f>AVERAGE(C44:C48)</f>
        <v>#DIV/0!</v>
      </c>
      <c r="D49" s="68"/>
      <c r="E49" s="68"/>
      <c r="F49" s="68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38" t="s">
        <v>35</v>
      </c>
      <c r="B54" s="139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0">
        <f>СТАРТ!B10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05" t="s">
        <v>4</v>
      </c>
      <c r="B4" s="102"/>
      <c r="C4" s="105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4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50"/>
      <c r="P10" s="150"/>
      <c r="Q10" s="150"/>
      <c r="R10" s="150"/>
      <c r="S10" s="151"/>
      <c r="T10" s="104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4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103"/>
    </row>
    <row r="13" spans="1:25" ht="18" customHeight="1" x14ac:dyDescent="0.25">
      <c r="A13" s="140" t="s">
        <v>27</v>
      </c>
      <c r="B13" s="141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5" t="e">
        <f>AVERAGE(C14:C18)</f>
        <v>#DIV/0!</v>
      </c>
      <c r="D19" s="68"/>
      <c r="E19" s="68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7"/>
      <c r="H21" s="107"/>
      <c r="I21" s="107"/>
      <c r="J21" s="107"/>
      <c r="K21" s="107"/>
      <c r="L21" s="107"/>
      <c r="M21" s="107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7"/>
      <c r="H22" s="107"/>
      <c r="I22" s="107"/>
      <c r="J22" s="107"/>
      <c r="K22" s="107"/>
      <c r="L22" s="107"/>
      <c r="M22" s="107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7"/>
      <c r="H23" s="107"/>
      <c r="I23" s="107"/>
      <c r="J23" s="107"/>
      <c r="K23" s="107"/>
      <c r="L23" s="107"/>
      <c r="M23" s="107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38" t="s">
        <v>30</v>
      </c>
      <c r="B26" s="139"/>
      <c r="C26" s="75" t="e">
        <f>AVERAGE(C20:C25)</f>
        <v>#DIV/0!</v>
      </c>
      <c r="D26" s="68"/>
      <c r="E26" s="68"/>
      <c r="F26" s="68"/>
    </row>
    <row r="27" spans="1:13" ht="30" x14ac:dyDescent="0.25">
      <c r="A27" s="137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38" t="s">
        <v>32</v>
      </c>
      <c r="B37" s="139"/>
      <c r="C37" s="75" t="e">
        <f>AVERAGE(C32:C36)</f>
        <v>#DIV/0!</v>
      </c>
      <c r="D37" s="68"/>
      <c r="E37" s="68"/>
      <c r="F37" s="68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38" t="s">
        <v>34</v>
      </c>
      <c r="B43" s="139"/>
      <c r="C43" s="75" t="e">
        <f>AVERAGE(C38:C42)</f>
        <v>#DIV/0!</v>
      </c>
      <c r="D43" s="68"/>
      <c r="E43" s="68"/>
      <c r="F43" s="68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38" t="s">
        <v>44</v>
      </c>
      <c r="B49" s="139"/>
      <c r="C49" s="75" t="e">
        <f>AVERAGE(C44:C48)</f>
        <v>#DIV/0!</v>
      </c>
      <c r="D49" s="68"/>
      <c r="E49" s="68"/>
      <c r="F49" s="68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38" t="s">
        <v>35</v>
      </c>
      <c r="B54" s="139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5" t="str">
        <f>СТАРТ!A1</f>
        <v>Мониторинг личностных результатов обучающихся (ООО)</v>
      </c>
      <c r="B1" s="145"/>
      <c r="C1" s="145"/>
    </row>
    <row r="3" spans="1:25" ht="21" customHeight="1" x14ac:dyDescent="0.25">
      <c r="A3" s="6">
        <f>СТАРТ!B5</f>
        <v>0</v>
      </c>
      <c r="B3" s="70">
        <f>СТАРТ!B11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05" t="s">
        <v>4</v>
      </c>
      <c r="B4" s="102"/>
      <c r="C4" s="105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52">
        <f>СТАРТ!B3</f>
        <v>0</v>
      </c>
      <c r="G6" s="152"/>
      <c r="I6" s="47"/>
      <c r="J6" s="48"/>
      <c r="L6" s="155">
        <f>A3</f>
        <v>0</v>
      </c>
      <c r="M6" s="155"/>
    </row>
    <row r="7" spans="1:25" ht="45" x14ac:dyDescent="0.25">
      <c r="A7" s="142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53" t="s">
        <v>15</v>
      </c>
      <c r="G7" s="153"/>
      <c r="H7" s="29"/>
      <c r="I7" s="44"/>
      <c r="J7" s="45"/>
      <c r="L7" s="153" t="s">
        <v>4</v>
      </c>
      <c r="M7" s="153"/>
      <c r="O7" s="154" t="s">
        <v>13</v>
      </c>
      <c r="P7" s="154"/>
      <c r="Q7" s="154"/>
      <c r="R7" s="154"/>
      <c r="S7" s="154"/>
      <c r="T7" s="84"/>
    </row>
    <row r="8" spans="1:25" ht="60" x14ac:dyDescent="0.25">
      <c r="A8" s="143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50" t="s">
        <v>51</v>
      </c>
      <c r="P8" s="150"/>
      <c r="Q8" s="150"/>
      <c r="R8" s="150"/>
      <c r="S8" s="151" t="s">
        <v>52</v>
      </c>
      <c r="T8" s="136"/>
    </row>
    <row r="9" spans="1:25" ht="15.75" x14ac:dyDescent="0.25">
      <c r="A9" s="143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50"/>
      <c r="P9" s="150"/>
      <c r="Q9" s="150"/>
      <c r="R9" s="150"/>
      <c r="S9" s="151"/>
      <c r="T9" s="136"/>
      <c r="Y9" s="49"/>
    </row>
    <row r="10" spans="1:25" ht="45" x14ac:dyDescent="0.25">
      <c r="A10" s="143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50"/>
      <c r="P10" s="150"/>
      <c r="Q10" s="150"/>
      <c r="R10" s="150"/>
      <c r="S10" s="151"/>
      <c r="T10" s="104"/>
    </row>
    <row r="11" spans="1:25" ht="30" x14ac:dyDescent="0.25">
      <c r="A11" s="143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50"/>
      <c r="P11" s="150"/>
      <c r="Q11" s="150"/>
      <c r="R11" s="150"/>
      <c r="S11" s="151"/>
      <c r="T11" s="104"/>
    </row>
    <row r="12" spans="1:25" ht="45" x14ac:dyDescent="0.25">
      <c r="A12" s="143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103"/>
    </row>
    <row r="13" spans="1:25" ht="18" customHeight="1" x14ac:dyDescent="0.25">
      <c r="A13" s="140" t="s">
        <v>27</v>
      </c>
      <c r="B13" s="141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2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3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3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3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49" t="s">
        <v>47</v>
      </c>
      <c r="H17" s="149"/>
      <c r="I17" s="149"/>
      <c r="J17" s="149"/>
      <c r="K17" s="149"/>
      <c r="L17" s="149"/>
      <c r="M17" s="149"/>
    </row>
    <row r="18" spans="1:13" x14ac:dyDescent="0.25">
      <c r="A18" s="144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49"/>
      <c r="H18" s="149"/>
      <c r="I18" s="149"/>
      <c r="J18" s="149"/>
      <c r="K18" s="149"/>
      <c r="L18" s="149"/>
      <c r="M18" s="149"/>
    </row>
    <row r="19" spans="1:13" ht="18" customHeight="1" x14ac:dyDescent="0.25">
      <c r="A19" s="140" t="s">
        <v>29</v>
      </c>
      <c r="B19" s="141"/>
      <c r="C19" s="75" t="e">
        <f>AVERAGE(C14:C18)</f>
        <v>#DIV/0!</v>
      </c>
      <c r="D19" s="68"/>
      <c r="E19" s="68"/>
      <c r="G19" s="149"/>
      <c r="H19" s="149"/>
      <c r="I19" s="149"/>
      <c r="J19" s="149"/>
      <c r="K19" s="149"/>
      <c r="L19" s="149"/>
      <c r="M19" s="149"/>
    </row>
    <row r="20" spans="1:13" ht="45" x14ac:dyDescent="0.25">
      <c r="A20" s="142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49"/>
      <c r="H20" s="149"/>
      <c r="I20" s="149"/>
      <c r="J20" s="149"/>
      <c r="K20" s="149"/>
      <c r="L20" s="149"/>
      <c r="M20" s="149"/>
    </row>
    <row r="21" spans="1:13" ht="45.75" customHeight="1" x14ac:dyDescent="0.25">
      <c r="A21" s="143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7"/>
      <c r="H21" s="107"/>
      <c r="I21" s="107"/>
      <c r="J21" s="107"/>
      <c r="K21" s="107"/>
      <c r="L21" s="107"/>
      <c r="M21" s="107"/>
    </row>
    <row r="22" spans="1:13" ht="45" x14ac:dyDescent="0.25">
      <c r="A22" s="143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7"/>
      <c r="H22" s="107"/>
      <c r="I22" s="107"/>
      <c r="J22" s="107"/>
      <c r="K22" s="107"/>
      <c r="L22" s="107"/>
      <c r="M22" s="107"/>
    </row>
    <row r="23" spans="1:13" ht="60" x14ac:dyDescent="0.25">
      <c r="A23" s="143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7"/>
      <c r="H23" s="107"/>
      <c r="I23" s="107"/>
      <c r="J23" s="107"/>
      <c r="K23" s="107"/>
      <c r="L23" s="107"/>
      <c r="M23" s="107"/>
    </row>
    <row r="24" spans="1:13" ht="45" x14ac:dyDescent="0.25">
      <c r="A24" s="143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44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38" t="s">
        <v>30</v>
      </c>
      <c r="B26" s="139"/>
      <c r="C26" s="75" t="e">
        <f>AVERAGE(C20:C25)</f>
        <v>#DIV/0!</v>
      </c>
      <c r="D26" s="68"/>
      <c r="E26" s="68"/>
      <c r="F26" s="68"/>
    </row>
    <row r="27" spans="1:13" ht="30" x14ac:dyDescent="0.25">
      <c r="A27" s="137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37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37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37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38" t="s">
        <v>31</v>
      </c>
      <c r="B31" s="139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3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37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37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37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37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38" t="s">
        <v>32</v>
      </c>
      <c r="B37" s="139"/>
      <c r="C37" s="75" t="e">
        <f>AVERAGE(C32:C36)</f>
        <v>#DIV/0!</v>
      </c>
      <c r="D37" s="68"/>
      <c r="E37" s="68"/>
      <c r="F37" s="68"/>
    </row>
    <row r="38" spans="1:13" x14ac:dyDescent="0.25">
      <c r="A38" s="137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37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37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37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37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38" t="s">
        <v>34</v>
      </c>
      <c r="B43" s="139"/>
      <c r="C43" s="75" t="e">
        <f>AVERAGE(C38:C42)</f>
        <v>#DIV/0!</v>
      </c>
      <c r="D43" s="68"/>
      <c r="E43" s="68"/>
      <c r="F43" s="68"/>
    </row>
    <row r="44" spans="1:13" ht="30" x14ac:dyDescent="0.25">
      <c r="A44" s="137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37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37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37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37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38" t="s">
        <v>44</v>
      </c>
      <c r="B49" s="139"/>
      <c r="C49" s="75" t="e">
        <f>AVERAGE(C44:C48)</f>
        <v>#DIV/0!</v>
      </c>
      <c r="D49" s="68"/>
      <c r="E49" s="68"/>
      <c r="F49" s="68"/>
    </row>
    <row r="50" spans="1:6" ht="30" x14ac:dyDescent="0.25">
      <c r="A50" s="137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37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37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37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38" t="s">
        <v>35</v>
      </c>
      <c r="B54" s="139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0"/>
  <sheetViews>
    <sheetView zoomScale="71" zoomScaleNormal="71" workbookViewId="0">
      <selection activeCell="A16" sqref="A16:XFD20"/>
    </sheetView>
  </sheetViews>
  <sheetFormatPr defaultColWidth="9.140625" defaultRowHeight="15" x14ac:dyDescent="0.25"/>
  <cols>
    <col min="1" max="1" width="5" style="4" customWidth="1"/>
    <col min="2" max="2" width="18.5703125" style="4" customWidth="1"/>
    <col min="3" max="10" width="11.85546875" style="34" customWidth="1"/>
    <col min="11" max="11" width="11.85546875" style="4" customWidth="1"/>
    <col min="12" max="12" width="14.85546875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0"/>
      <c r="C2" s="159" t="str">
        <f>УПРАВЛЕНИЕ!A3</f>
        <v>Мониторинг личностных результатов обучающихся (ООО)</v>
      </c>
      <c r="D2" s="159"/>
      <c r="E2" s="159"/>
      <c r="F2" s="159"/>
      <c r="G2" s="159"/>
      <c r="H2" s="159"/>
      <c r="I2" s="113">
        <f>СТАРТ!D5</f>
        <v>0</v>
      </c>
      <c r="J2" s="79" t="s">
        <v>14</v>
      </c>
    </row>
    <row r="3" spans="1:29" ht="15.75" x14ac:dyDescent="0.25">
      <c r="B3" s="61">
        <f>СТАРТ!B3</f>
        <v>0</v>
      </c>
      <c r="C3" s="80"/>
      <c r="D3" s="80"/>
      <c r="E3" s="80"/>
      <c r="F3" s="80"/>
      <c r="G3" s="80"/>
      <c r="H3" s="80"/>
      <c r="I3" s="79"/>
      <c r="K3" s="72">
        <f>СТАРТ!B5</f>
        <v>0</v>
      </c>
      <c r="N3" s="161" t="str">
        <f>СТАРТ!A1</f>
        <v>Мониторинг личностных результатов обучающихся (ООО)</v>
      </c>
      <c r="O3" s="161"/>
      <c r="P3" s="161"/>
      <c r="Q3" s="161"/>
      <c r="R3" s="161"/>
      <c r="S3" s="161"/>
      <c r="T3" s="161"/>
      <c r="U3" s="161"/>
      <c r="V3" s="161"/>
      <c r="W3" s="161"/>
      <c r="X3" s="161"/>
    </row>
    <row r="4" spans="1:29" ht="15.75" x14ac:dyDescent="0.25">
      <c r="B4" s="60" t="s">
        <v>15</v>
      </c>
      <c r="C4" s="81"/>
      <c r="K4" s="73" t="s">
        <v>4</v>
      </c>
      <c r="O4" s="50"/>
      <c r="P4" s="51"/>
      <c r="Q4" s="146" t="s">
        <v>5</v>
      </c>
      <c r="R4" s="146"/>
      <c r="S4" s="58">
        <f>СТАРТ!D5</f>
        <v>0</v>
      </c>
      <c r="T4" s="50"/>
      <c r="U4" s="59"/>
      <c r="V4" s="51"/>
      <c r="W4" s="51"/>
    </row>
    <row r="5" spans="1:29" ht="15.75" x14ac:dyDescent="0.25">
      <c r="O5" s="152">
        <f>СТАРТ!B3</f>
        <v>0</v>
      </c>
      <c r="P5" s="152"/>
      <c r="Q5" s="57"/>
      <c r="R5" s="47"/>
      <c r="S5" s="48"/>
      <c r="T5" s="155">
        <f>СТАРТ!B5</f>
        <v>0</v>
      </c>
      <c r="U5" s="155"/>
      <c r="V5" s="155"/>
      <c r="W5" s="92"/>
    </row>
    <row r="6" spans="1:29" ht="36.75" customHeight="1" x14ac:dyDescent="0.25">
      <c r="A6" s="96" t="s">
        <v>6</v>
      </c>
      <c r="B6" s="96" t="s">
        <v>7</v>
      </c>
      <c r="C6" s="97" t="str">
        <f>УПРАВЛЕНИЕ!A6</f>
        <v>Гражданское воспитание</v>
      </c>
      <c r="D6" s="97" t="str">
        <f>УПРАВЛЕНИЕ!A12</f>
        <v>Патриотическое воспитание</v>
      </c>
      <c r="E6" s="97" t="str">
        <f>УПРАВЛЕНИЕ!A17</f>
        <v>Духовно-нравственное воспитание</v>
      </c>
      <c r="F6" s="97" t="str">
        <f>УПРАВЛЕНИЕ!A23</f>
        <v>Эстетическое воспитание</v>
      </c>
      <c r="G6" s="9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97" t="str">
        <f>УПРАВЛЕНИЕ!A32</f>
        <v>Трудовое воспитание</v>
      </c>
      <c r="I6" s="97" t="str">
        <f>УПРАВЛЕНИЕ!A37</f>
        <v>Экологическое воспитание</v>
      </c>
      <c r="J6" s="97" t="str">
        <f>УПРАВЛЕНИЕ!A42</f>
        <v>Ценность научного познания</v>
      </c>
      <c r="K6" s="98" t="s">
        <v>16</v>
      </c>
      <c r="L6" s="99" t="s">
        <v>55</v>
      </c>
      <c r="O6" s="162" t="s">
        <v>15</v>
      </c>
      <c r="P6" s="162"/>
      <c r="R6" s="44"/>
      <c r="S6" s="45"/>
      <c r="T6" s="153" t="s">
        <v>4</v>
      </c>
      <c r="U6" s="153"/>
      <c r="V6" s="153"/>
      <c r="W6" s="93"/>
    </row>
    <row r="7" spans="1:29" s="31" customFormat="1" ht="22.5" customHeight="1" x14ac:dyDescent="0.2">
      <c r="A7" s="90">
        <v>1</v>
      </c>
      <c r="B7" s="91">
        <f>СТАРТ!B9</f>
        <v>0</v>
      </c>
      <c r="C7" s="115" t="e">
        <f>'1'!C13</f>
        <v>#DIV/0!</v>
      </c>
      <c r="D7" s="115" t="e">
        <f>'1'!C19</f>
        <v>#DIV/0!</v>
      </c>
      <c r="E7" s="115" t="e">
        <f>'1'!C26</f>
        <v>#DIV/0!</v>
      </c>
      <c r="F7" s="115" t="e">
        <f>'1'!C31</f>
        <v>#DIV/0!</v>
      </c>
      <c r="G7" s="115" t="e">
        <f>'1'!C37</f>
        <v>#DIV/0!</v>
      </c>
      <c r="H7" s="115" t="e">
        <f>'1'!C43</f>
        <v>#DIV/0!</v>
      </c>
      <c r="I7" s="115" t="e">
        <f>'1'!C49</f>
        <v>#DIV/0!</v>
      </c>
      <c r="J7" s="115" t="e">
        <f>'1'!C54</f>
        <v>#DIV/0!</v>
      </c>
      <c r="K7" s="116" t="e">
        <f t="shared" ref="K7:K10" si="0">AVERAGE(C7:J7)</f>
        <v>#DIV/0!</v>
      </c>
      <c r="L7" s="10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58" t="s">
        <v>62</v>
      </c>
      <c r="P7" s="158"/>
      <c r="Q7" s="158"/>
      <c r="R7" s="158"/>
      <c r="S7" s="158"/>
      <c r="T7" s="158"/>
      <c r="U7" s="158"/>
      <c r="V7" s="158"/>
    </row>
    <row r="8" spans="1:29" s="31" customFormat="1" ht="22.5" customHeight="1" x14ac:dyDescent="0.2">
      <c r="A8" s="90">
        <v>2</v>
      </c>
      <c r="B8" s="91">
        <f>СТАРТ!B10</f>
        <v>0</v>
      </c>
      <c r="C8" s="115" t="e">
        <f>'2'!C13</f>
        <v>#DIV/0!</v>
      </c>
      <c r="D8" s="115" t="e">
        <f>'2'!C19</f>
        <v>#DIV/0!</v>
      </c>
      <c r="E8" s="115" t="e">
        <f>'2'!C26</f>
        <v>#DIV/0!</v>
      </c>
      <c r="F8" s="115" t="e">
        <f>'2'!C31</f>
        <v>#DIV/0!</v>
      </c>
      <c r="G8" s="115" t="e">
        <f>'2'!C37</f>
        <v>#DIV/0!</v>
      </c>
      <c r="H8" s="115" t="e">
        <f>'2'!C43</f>
        <v>#DIV/0!</v>
      </c>
      <c r="I8" s="115" t="e">
        <f>'2'!C49</f>
        <v>#DIV/0!</v>
      </c>
      <c r="J8" s="115" t="e">
        <f>'2'!C54</f>
        <v>#DIV/0!</v>
      </c>
      <c r="K8" s="116" t="e">
        <f t="shared" si="0"/>
        <v>#DIV/0!</v>
      </c>
      <c r="L8" s="100" t="e">
        <f t="shared" ref="L8:L1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58"/>
      <c r="P8" s="158"/>
      <c r="Q8" s="158"/>
      <c r="R8" s="158"/>
      <c r="S8" s="158"/>
      <c r="T8" s="158"/>
      <c r="U8" s="158"/>
      <c r="V8" s="158"/>
      <c r="X8" s="54" t="s">
        <v>46</v>
      </c>
      <c r="Z8" s="54"/>
      <c r="AA8" s="83" t="e">
        <f>K10</f>
        <v>#DIV/0!</v>
      </c>
    </row>
    <row r="9" spans="1:29" s="31" customFormat="1" ht="22.5" customHeight="1" x14ac:dyDescent="0.2">
      <c r="A9" s="90">
        <v>3</v>
      </c>
      <c r="B9" s="91">
        <f>СТАРТ!B11</f>
        <v>0</v>
      </c>
      <c r="C9" s="115" t="e">
        <f>'3'!C13</f>
        <v>#DIV/0!</v>
      </c>
      <c r="D9" s="115" t="e">
        <f>'3'!C19</f>
        <v>#DIV/0!</v>
      </c>
      <c r="E9" s="115" t="e">
        <f>'3'!C26</f>
        <v>#DIV/0!</v>
      </c>
      <c r="F9" s="115" t="e">
        <f>'3'!C31</f>
        <v>#DIV/0!</v>
      </c>
      <c r="G9" s="115" t="e">
        <f>'3'!C37</f>
        <v>#DIV/0!</v>
      </c>
      <c r="H9" s="115" t="e">
        <f>'3'!C43</f>
        <v>#DIV/0!</v>
      </c>
      <c r="I9" s="115" t="e">
        <f>'3'!C49</f>
        <v>#DIV/0!</v>
      </c>
      <c r="J9" s="115" t="e">
        <f>'3'!C54</f>
        <v>#DIV/0!</v>
      </c>
      <c r="K9" s="116" t="e">
        <f t="shared" si="0"/>
        <v>#DIV/0!</v>
      </c>
      <c r="L9" s="100" t="e">
        <f t="shared" si="1"/>
        <v>#DIV/0!</v>
      </c>
      <c r="O9" s="158"/>
      <c r="P9" s="158"/>
      <c r="Q9" s="158"/>
      <c r="R9" s="158"/>
      <c r="S9" s="158"/>
      <c r="T9" s="158"/>
      <c r="U9" s="158"/>
      <c r="V9" s="158"/>
    </row>
    <row r="10" spans="1:29" s="31" customFormat="1" ht="22.5" customHeight="1" x14ac:dyDescent="0.25">
      <c r="A10" s="160" t="s">
        <v>16</v>
      </c>
      <c r="B10" s="160"/>
      <c r="C10" s="117" t="e">
        <f t="shared" ref="C10:J10" si="2">AVERAGE(C7:C9)</f>
        <v>#DIV/0!</v>
      </c>
      <c r="D10" s="117" t="e">
        <f t="shared" si="2"/>
        <v>#DIV/0!</v>
      </c>
      <c r="E10" s="117" t="e">
        <f t="shared" si="2"/>
        <v>#DIV/0!</v>
      </c>
      <c r="F10" s="117" t="e">
        <f t="shared" si="2"/>
        <v>#DIV/0!</v>
      </c>
      <c r="G10" s="117" t="e">
        <f t="shared" si="2"/>
        <v>#DIV/0!</v>
      </c>
      <c r="H10" s="117" t="e">
        <f t="shared" si="2"/>
        <v>#DIV/0!</v>
      </c>
      <c r="I10" s="117" t="e">
        <f t="shared" si="2"/>
        <v>#DIV/0!</v>
      </c>
      <c r="J10" s="117" t="e">
        <f t="shared" si="2"/>
        <v>#DIV/0!</v>
      </c>
      <c r="K10" s="116" t="e">
        <f t="shared" si="0"/>
        <v>#DIV/0!</v>
      </c>
      <c r="L10" s="100" t="e">
        <f t="shared" si="1"/>
        <v>#DIV/0!</v>
      </c>
      <c r="W10" s="4"/>
      <c r="X10" s="4"/>
      <c r="Y10" s="4"/>
      <c r="Z10" s="4"/>
      <c r="AA10" s="4"/>
      <c r="AB10" s="4"/>
      <c r="AC10" s="4"/>
    </row>
    <row r="11" spans="1:29" ht="22.5" customHeight="1" x14ac:dyDescent="0.25">
      <c r="A11" s="156" t="s">
        <v>55</v>
      </c>
      <c r="B11" s="156"/>
      <c r="C11" s="101" t="e">
        <f>IF(C10&gt;4.44,"Высокий",IF(AND(C10&lt;4.49,C10&gt;3.24),"Повышенный",IF(AND(C10&lt;2.1,C10&gt;1.24),"Ниже среднего",IF(AND(C10&lt;3.29,C10&gt;2),"Средний","Критический"))))</f>
        <v>#DIV/0!</v>
      </c>
      <c r="D11" s="101" t="e">
        <f t="shared" ref="D11:K11" si="3">IF(D10&gt;4.44,"Высокий",IF(AND(D10&lt;4.49,D10&gt;3.24),"Повышенный",IF(AND(D10&lt;2.1,D10&gt;1.24),"Ниже среднего",IF(AND(D10&lt;3.29,D10&gt;2),"Средний","Критический"))))</f>
        <v>#DIV/0!</v>
      </c>
      <c r="E11" s="101" t="e">
        <f t="shared" si="3"/>
        <v>#DIV/0!</v>
      </c>
      <c r="F11" s="101" t="e">
        <f t="shared" si="3"/>
        <v>#DIV/0!</v>
      </c>
      <c r="G11" s="101" t="e">
        <f t="shared" si="3"/>
        <v>#DIV/0!</v>
      </c>
      <c r="H11" s="101" t="e">
        <f t="shared" si="3"/>
        <v>#DIV/0!</v>
      </c>
      <c r="I11" s="101" t="e">
        <f t="shared" si="3"/>
        <v>#DIV/0!</v>
      </c>
      <c r="J11" s="101" t="e">
        <f t="shared" si="3"/>
        <v>#DIV/0!</v>
      </c>
      <c r="K11" s="101" t="e">
        <f t="shared" si="3"/>
        <v>#DIV/0!</v>
      </c>
      <c r="W11" s="157" t="s">
        <v>48</v>
      </c>
      <c r="X11" s="157"/>
      <c r="Y11" s="157"/>
      <c r="Z11" s="157"/>
      <c r="AA11" s="157"/>
      <c r="AB11" s="157"/>
      <c r="AC11" s="157"/>
    </row>
    <row r="12" spans="1:29" ht="15" customHeight="1" x14ac:dyDescent="0.25">
      <c r="W12" s="31"/>
      <c r="X12" s="163" t="s">
        <v>56</v>
      </c>
      <c r="Y12" s="163"/>
      <c r="Z12" s="163"/>
      <c r="AA12" s="163"/>
      <c r="AB12" s="163"/>
      <c r="AC12" s="163"/>
    </row>
    <row r="13" spans="1:29" x14ac:dyDescent="0.25">
      <c r="W13" s="31"/>
      <c r="X13" s="163"/>
      <c r="Y13" s="163"/>
      <c r="Z13" s="163"/>
      <c r="AA13" s="163"/>
      <c r="AB13" s="163"/>
      <c r="AC13" s="163"/>
    </row>
    <row r="14" spans="1:29" x14ac:dyDescent="0.25">
      <c r="A14" s="22"/>
      <c r="B14" s="41"/>
      <c r="C14" s="82"/>
      <c r="E14" s="82"/>
      <c r="X14" s="163"/>
      <c r="Y14" s="163"/>
      <c r="Z14" s="163"/>
      <c r="AA14" s="163"/>
      <c r="AB14" s="163"/>
      <c r="AC14" s="163"/>
    </row>
    <row r="15" spans="1:29" x14ac:dyDescent="0.25">
      <c r="A15" s="22"/>
      <c r="B15" s="41"/>
      <c r="C15" s="82"/>
      <c r="X15" s="163"/>
      <c r="Y15" s="163"/>
      <c r="Z15" s="163"/>
      <c r="AA15" s="163"/>
      <c r="AB15" s="163"/>
      <c r="AC15" s="163"/>
    </row>
    <row r="16" spans="1:29" hidden="1" x14ac:dyDescent="0.25">
      <c r="A16" s="22"/>
      <c r="B16" s="4" t="s">
        <v>57</v>
      </c>
      <c r="C16" s="94">
        <f>COUNTIF(L7:L9,"Критический")</f>
        <v>0</v>
      </c>
      <c r="X16" s="163"/>
      <c r="Y16" s="163"/>
      <c r="Z16" s="163"/>
      <c r="AA16" s="163"/>
      <c r="AB16" s="163"/>
      <c r="AC16" s="163"/>
    </row>
    <row r="17" spans="1:29" hidden="1" x14ac:dyDescent="0.25">
      <c r="B17" s="4" t="s">
        <v>58</v>
      </c>
      <c r="C17" s="94">
        <f>COUNTIF(L7:L9,"Ниже среднего")</f>
        <v>0</v>
      </c>
      <c r="X17" s="163"/>
      <c r="Y17" s="163"/>
      <c r="Z17" s="163"/>
      <c r="AA17" s="163"/>
      <c r="AB17" s="163"/>
      <c r="AC17" s="163"/>
    </row>
    <row r="18" spans="1:29" hidden="1" x14ac:dyDescent="0.25">
      <c r="A18" s="22"/>
      <c r="B18" s="34" t="s">
        <v>59</v>
      </c>
      <c r="C18" s="94">
        <f>COUNTIF(L7:L9,"Средний")</f>
        <v>0</v>
      </c>
      <c r="X18" s="163"/>
      <c r="Y18" s="163"/>
      <c r="Z18" s="163"/>
      <c r="AA18" s="163"/>
      <c r="AB18" s="163"/>
      <c r="AC18" s="163"/>
    </row>
    <row r="19" spans="1:29" hidden="1" x14ac:dyDescent="0.25">
      <c r="A19" s="22"/>
      <c r="B19" s="34" t="s">
        <v>60</v>
      </c>
      <c r="C19" s="94">
        <f>COUNTIF(L7:L9,"Повышенный")</f>
        <v>0</v>
      </c>
      <c r="X19" s="163"/>
      <c r="Y19" s="163"/>
      <c r="Z19" s="163"/>
      <c r="AA19" s="163"/>
      <c r="AB19" s="163"/>
      <c r="AC19" s="163"/>
    </row>
    <row r="20" spans="1:29" ht="15.75" hidden="1" x14ac:dyDescent="0.25">
      <c r="A20" s="22"/>
      <c r="B20" s="34" t="s">
        <v>61</v>
      </c>
      <c r="C20" s="95">
        <f>COUNTIF(L7:L9,"Высокий")</f>
        <v>0</v>
      </c>
      <c r="X20" s="163"/>
      <c r="Y20" s="163"/>
      <c r="Z20" s="163"/>
      <c r="AA20" s="163"/>
      <c r="AB20" s="163"/>
      <c r="AC20" s="163"/>
    </row>
    <row r="21" spans="1:29" x14ac:dyDescent="0.25">
      <c r="A21" s="22"/>
      <c r="B21" s="41"/>
      <c r="C21" s="94"/>
      <c r="X21" s="163"/>
      <c r="Y21" s="163"/>
      <c r="Z21" s="163"/>
      <c r="AA21" s="163"/>
      <c r="AB21" s="163"/>
      <c r="AC21" s="163"/>
    </row>
    <row r="22" spans="1:29" x14ac:dyDescent="0.25">
      <c r="A22" s="22"/>
      <c r="B22" s="41"/>
      <c r="C22" s="82"/>
    </row>
    <row r="23" spans="1:29" x14ac:dyDescent="0.25">
      <c r="A23" s="22"/>
      <c r="B23" s="22"/>
    </row>
    <row r="24" spans="1:29" x14ac:dyDescent="0.25">
      <c r="A24" s="22"/>
      <c r="B24" s="22"/>
    </row>
    <row r="25" spans="1:29" x14ac:dyDescent="0.25">
      <c r="A25" s="22"/>
      <c r="B25" s="22"/>
    </row>
    <row r="26" spans="1:29" x14ac:dyDescent="0.25">
      <c r="A26" s="42"/>
      <c r="B26" s="41"/>
    </row>
    <row r="27" spans="1:29" x14ac:dyDescent="0.25">
      <c r="A27" s="42"/>
      <c r="B27" s="41"/>
    </row>
    <row r="28" spans="1:29" x14ac:dyDescent="0.25">
      <c r="A28" s="42"/>
      <c r="B28" s="41"/>
    </row>
    <row r="29" spans="1:29" x14ac:dyDescent="0.25">
      <c r="A29" s="22"/>
      <c r="B29" s="22"/>
    </row>
    <row r="30" spans="1:29" x14ac:dyDescent="0.25">
      <c r="A30" s="22"/>
      <c r="B30" s="41"/>
      <c r="O30" s="145" t="s">
        <v>63</v>
      </c>
      <c r="P30" s="145"/>
      <c r="Q30" s="145"/>
      <c r="R30" s="145"/>
      <c r="S30" s="145"/>
      <c r="T30" s="145"/>
      <c r="U30" s="145"/>
      <c r="V30" s="145"/>
    </row>
  </sheetData>
  <sheetProtection sheet="1" selectLockedCells="1"/>
  <mergeCells count="13">
    <mergeCell ref="A11:B11"/>
    <mergeCell ref="W11:AC11"/>
    <mergeCell ref="O7:V9"/>
    <mergeCell ref="O30:V30"/>
    <mergeCell ref="C2:H2"/>
    <mergeCell ref="A10:B10"/>
    <mergeCell ref="N3:X3"/>
    <mergeCell ref="T5:V5"/>
    <mergeCell ref="O5:P5"/>
    <mergeCell ref="O6:P6"/>
    <mergeCell ref="Q4:R4"/>
    <mergeCell ref="T6:V6"/>
    <mergeCell ref="X12:AC21"/>
  </mergeCells>
  <conditionalFormatting sqref="K3">
    <cfRule type="cellIs" dxfId="4" priority="5" operator="equal">
      <formula>0</formula>
    </cfRule>
  </conditionalFormatting>
  <conditionalFormatting sqref="B7:B9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УПРАВЛЕНИЕ</vt:lpstr>
      <vt:lpstr>СТАРТ</vt:lpstr>
      <vt:lpstr>1</vt:lpstr>
      <vt:lpstr>2</vt:lpstr>
      <vt:lpstr>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2023-07-16T16:22:12Z</cp:lastPrinted>
  <dcterms:created xsi:type="dcterms:W3CDTF">2022-01-06T05:02:28Z</dcterms:created>
  <dcterms:modified xsi:type="dcterms:W3CDTF">2024-02-22T10:10:40Z</dcterms:modified>
</cp:coreProperties>
</file>