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79FD5D36-BE59-43A1-8C21-2DD4E39C622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СВОД" sheetId="4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44" l="1"/>
  <c r="I2" i="44"/>
  <c r="B3" i="95" l="1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I14" i="44"/>
  <c r="H15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4" i="44" l="1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6" i="44" s="1"/>
  <c r="H17" i="44" s="1"/>
  <c r="A38" i="87"/>
  <c r="A32" i="87"/>
  <c r="C31" i="87"/>
  <c r="A27" i="87"/>
  <c r="C26" i="87"/>
  <c r="C19" i="87"/>
  <c r="D7" i="44" s="1"/>
  <c r="D16" i="44" s="1"/>
  <c r="D17" i="44" s="1"/>
  <c r="A20" i="87"/>
  <c r="C13" i="87"/>
  <c r="B58" i="87" l="1"/>
  <c r="B63" i="87"/>
  <c r="I7" i="44"/>
  <c r="I16" i="44" s="1"/>
  <c r="I17" i="44" s="1"/>
  <c r="B64" i="87"/>
  <c r="J7" i="44"/>
  <c r="J16" i="44" s="1"/>
  <c r="J17" i="44" s="1"/>
  <c r="B62" i="87"/>
  <c r="B60" i="87"/>
  <c r="F7" i="44"/>
  <c r="F16" i="44" s="1"/>
  <c r="F17" i="44" s="1"/>
  <c r="B61" i="87"/>
  <c r="G7" i="44"/>
  <c r="G16" i="44" s="1"/>
  <c r="G17" i="44" s="1"/>
  <c r="B59" i="87"/>
  <c r="E7" i="44"/>
  <c r="E16" i="44" s="1"/>
  <c r="E17" i="44" s="1"/>
  <c r="B57" i="87"/>
  <c r="B65" i="87" s="1"/>
  <c r="C7" i="44"/>
  <c r="K15" i="87" l="1"/>
  <c r="K7" i="44"/>
  <c r="L7" i="44" s="1"/>
  <c r="C16" i="44"/>
  <c r="C17" i="44" s="1"/>
  <c r="A14" i="87"/>
  <c r="K16" i="44" l="1"/>
  <c r="C26" i="44"/>
  <c r="C24" i="44"/>
  <c r="C22" i="44"/>
  <c r="C25" i="44"/>
  <c r="A1" i="2"/>
  <c r="T5" i="44"/>
  <c r="O5" i="44"/>
  <c r="S4" i="44"/>
  <c r="F6" i="87"/>
  <c r="J5" i="87"/>
  <c r="C3" i="87"/>
  <c r="L6" i="87"/>
  <c r="K17" i="44" l="1"/>
  <c r="L16" i="44"/>
  <c r="A1" i="95"/>
  <c r="A1" i="92"/>
  <c r="A1" i="88"/>
  <c r="A1" i="93"/>
  <c r="A1" i="89"/>
  <c r="A1" i="94"/>
  <c r="A1" i="90"/>
  <c r="A1" i="91"/>
  <c r="AA8" i="44"/>
  <c r="A1" i="87"/>
  <c r="N3" i="44"/>
  <c r="B3" i="44" l="1"/>
  <c r="K3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<sst xmlns="http://schemas.openxmlformats.org/spreadsheetml/2006/main" count="430" uniqueCount="105">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</sst>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СВОД!$C$16:$J$16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СВОД!$B$22:$B$26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СВОД!$C$22:$C$26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28</xdr:row>
      <xdr:rowOff>11616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30</xdr:row>
      <xdr:rowOff>0</xdr:rowOff>
    </xdr:from>
    <xdr:to>
      <xdr:col>22</xdr:col>
      <xdr:colOff>3614</xdr:colOff>
      <xdr:row>39</xdr:row>
      <xdr:rowOff>11616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6"/>
  <sheetViews>
    <sheetView zoomScale="82" zoomScaleNormal="82" workbookViewId="0">
      <selection activeCell="F34" sqref="F34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5">
        <f>СТАРТ!B3</f>
        <v>0</v>
      </c>
      <c r="P5" s="155"/>
      <c r="Q5" s="59"/>
      <c r="R5" s="49"/>
      <c r="S5" s="50"/>
      <c r="T5" s="158">
        <f>СТАРТ!B5</f>
        <v>0</v>
      </c>
      <c r="U5" s="158"/>
      <c r="V5" s="158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56" t="s">
        <v>4</v>
      </c>
      <c r="U6" s="156"/>
      <c r="V6" s="156"/>
      <c r="W6" s="100"/>
    </row>
    <row r="7" spans="1:29" s="32" customFormat="1" ht="18.7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16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8.7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1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K16</f>
        <v>#DIV/0!</v>
      </c>
    </row>
    <row r="9" spans="1:29" s="32" customFormat="1" ht="18.7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8.7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8.7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8.7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8.7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8.7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8.7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8.75" customHeight="1" x14ac:dyDescent="0.2">
      <c r="A16" s="163" t="s">
        <v>16</v>
      </c>
      <c r="B16" s="163"/>
      <c r="C16" s="124" t="e">
        <f t="shared" ref="C16:J16" si="2">AVERAGE(C7:C15)</f>
        <v>#DIV/0!</v>
      </c>
      <c r="D16" s="124" t="e">
        <f t="shared" si="2"/>
        <v>#DIV/0!</v>
      </c>
      <c r="E16" s="124" t="e">
        <f t="shared" si="2"/>
        <v>#DIV/0!</v>
      </c>
      <c r="F16" s="124" t="e">
        <f t="shared" si="2"/>
        <v>#DIV/0!</v>
      </c>
      <c r="G16" s="124" t="e">
        <f t="shared" si="2"/>
        <v>#DIV/0!</v>
      </c>
      <c r="H16" s="124" t="e">
        <f t="shared" si="2"/>
        <v>#DIV/0!</v>
      </c>
      <c r="I16" s="124" t="e">
        <f t="shared" si="2"/>
        <v>#DIV/0!</v>
      </c>
      <c r="J16" s="124" t="e">
        <f t="shared" si="2"/>
        <v>#DIV/0!</v>
      </c>
      <c r="K16" s="123" t="e">
        <f t="shared" si="0"/>
        <v>#DIV/0!</v>
      </c>
      <c r="L16" s="107" t="e">
        <f t="shared" si="1"/>
        <v>#DIV/0!</v>
      </c>
    </row>
    <row r="17" spans="1:22" ht="18.75" customHeight="1" x14ac:dyDescent="0.25">
      <c r="A17" s="159" t="s">
        <v>55</v>
      </c>
      <c r="B17" s="159"/>
      <c r="C17" s="108" t="e">
        <f>IF(C16&gt;4.44,"Высокий",IF(AND(C16&lt;4.49,C16&gt;3.24),"Повышенный",IF(AND(C16&lt;2.1,C16&gt;1.24),"Ниже среднего",IF(AND(C16&lt;3.29,C16&gt;2),"Средний","Критический"))))</f>
        <v>#DIV/0!</v>
      </c>
      <c r="D17" s="108" t="e">
        <f t="shared" ref="D17:K17" si="3">IF(D16&gt;4.44,"Высокий",IF(AND(D16&lt;4.49,D16&gt;3.24),"Повышенный",IF(AND(D16&lt;2.1,D16&gt;1.24),"Ниже среднего",IF(AND(D16&lt;3.29,D16&gt;2),"Средний","Критический"))))</f>
        <v>#DIV/0!</v>
      </c>
      <c r="E17" s="108" t="e">
        <f t="shared" si="3"/>
        <v>#DIV/0!</v>
      </c>
      <c r="F17" s="108" t="e">
        <f t="shared" si="3"/>
        <v>#DIV/0!</v>
      </c>
      <c r="G17" s="108" t="e">
        <f t="shared" si="3"/>
        <v>#DIV/0!</v>
      </c>
      <c r="H17" s="108" t="e">
        <f t="shared" si="3"/>
        <v>#DIV/0!</v>
      </c>
      <c r="I17" s="108" t="e">
        <f t="shared" si="3"/>
        <v>#DIV/0!</v>
      </c>
      <c r="J17" s="108" t="e">
        <f t="shared" si="3"/>
        <v>#DIV/0!</v>
      </c>
      <c r="K17" s="108" t="e">
        <f t="shared" si="3"/>
        <v>#DIV/0!</v>
      </c>
    </row>
    <row r="20" spans="1:22" x14ac:dyDescent="0.25">
      <c r="A20" s="23"/>
      <c r="B20" s="43"/>
      <c r="C20" s="85"/>
      <c r="E20" s="85"/>
    </row>
    <row r="21" spans="1:22" x14ac:dyDescent="0.25">
      <c r="A21" s="23"/>
      <c r="B21" s="43"/>
      <c r="C21" s="85"/>
    </row>
    <row r="22" spans="1:22" hidden="1" x14ac:dyDescent="0.25">
      <c r="A22" s="23"/>
      <c r="B22" s="5" t="s">
        <v>57</v>
      </c>
      <c r="C22" s="101">
        <f>COUNTIF(L7:L15,"Критический")</f>
        <v>0</v>
      </c>
    </row>
    <row r="23" spans="1:22" hidden="1" x14ac:dyDescent="0.25">
      <c r="B23" s="5" t="s">
        <v>58</v>
      </c>
      <c r="C23" s="101">
        <f>COUNTIF(L7:L15,"Ниже среднего")</f>
        <v>0</v>
      </c>
    </row>
    <row r="24" spans="1:22" hidden="1" x14ac:dyDescent="0.25">
      <c r="A24" s="23"/>
      <c r="B24" s="35" t="s">
        <v>59</v>
      </c>
      <c r="C24" s="101">
        <f>COUNTIF(L7:L15,"Средний")</f>
        <v>0</v>
      </c>
    </row>
    <row r="25" spans="1:22" hidden="1" x14ac:dyDescent="0.25">
      <c r="A25" s="23"/>
      <c r="B25" s="35" t="s">
        <v>60</v>
      </c>
      <c r="C25" s="101">
        <f>COUNTIF(L7:L15,"Повышенный")</f>
        <v>0</v>
      </c>
    </row>
    <row r="26" spans="1:22" ht="15.75" hidden="1" x14ac:dyDescent="0.25">
      <c r="A26" s="23"/>
      <c r="B26" s="35" t="s">
        <v>61</v>
      </c>
      <c r="C26" s="102">
        <f>COUNTIF(L7:L15,"Высокий")</f>
        <v>0</v>
      </c>
    </row>
    <row r="27" spans="1:22" x14ac:dyDescent="0.25">
      <c r="A27" s="23"/>
      <c r="B27" s="43"/>
      <c r="C27" s="101"/>
    </row>
    <row r="28" spans="1:22" x14ac:dyDescent="0.25">
      <c r="A28" s="23"/>
      <c r="B28" s="43"/>
      <c r="C28" s="85"/>
    </row>
    <row r="29" spans="1:22" x14ac:dyDescent="0.25">
      <c r="A29" s="23"/>
      <c r="B29" s="23"/>
    </row>
    <row r="30" spans="1:22" x14ac:dyDescent="0.25">
      <c r="A30" s="23"/>
      <c r="B30" s="23"/>
      <c r="O30" s="148" t="s">
        <v>63</v>
      </c>
      <c r="P30" s="148"/>
      <c r="Q30" s="148"/>
      <c r="R30" s="148"/>
      <c r="S30" s="148"/>
      <c r="T30" s="148"/>
      <c r="U30" s="148"/>
      <c r="V30" s="148"/>
    </row>
    <row r="31" spans="1:22" x14ac:dyDescent="0.25">
      <c r="A31" s="23"/>
      <c r="B31" s="23"/>
    </row>
    <row r="32" spans="1:22" x14ac:dyDescent="0.25">
      <c r="A32" s="44"/>
      <c r="B32" s="43"/>
    </row>
    <row r="33" spans="1:2" x14ac:dyDescent="0.25">
      <c r="A33" s="44"/>
      <c r="B33" s="43"/>
    </row>
    <row r="34" spans="1:2" x14ac:dyDescent="0.25">
      <c r="A34" s="44"/>
      <c r="B34" s="43"/>
    </row>
    <row r="35" spans="1:2" x14ac:dyDescent="0.25">
      <c r="A35" s="23"/>
      <c r="B35" s="23"/>
    </row>
    <row r="36" spans="1:2" x14ac:dyDescent="0.25">
      <c r="A36" s="23"/>
      <c r="B36" s="43"/>
    </row>
  </sheetData>
  <sheetProtection sheet="1" selectLockedCells="1"/>
  <mergeCells count="13">
    <mergeCell ref="A17:B17"/>
    <mergeCell ref="W11:AC11"/>
    <mergeCell ref="O7:V9"/>
    <mergeCell ref="O30:V30"/>
    <mergeCell ref="C2:H2"/>
    <mergeCell ref="A16:B16"/>
    <mergeCell ref="N3:X3"/>
    <mergeCell ref="T5:V5"/>
    <mergeCell ref="O5:P5"/>
    <mergeCell ref="O6:P6"/>
    <mergeCell ref="Q4:R4"/>
    <mergeCell ref="T6:V6"/>
    <mergeCell ref="X12:AC15"/>
  </mergeCells>
  <conditionalFormatting sqref="K3">
    <cfRule type="cellIs" dxfId="4" priority="5" operator="equal">
      <formula>0</formula>
    </cfRule>
  </conditionalFormatting>
  <conditionalFormatting sqref="B7:B15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140625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1" t="s">
        <v>13</v>
      </c>
      <c r="N7" s="131"/>
      <c r="O7" s="131"/>
      <c r="P7" s="131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4" t="s">
        <v>54</v>
      </c>
      <c r="E8" s="134"/>
      <c r="F8" s="134"/>
      <c r="G8" s="134"/>
      <c r="H8" s="134"/>
      <c r="I8" s="134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4"/>
      <c r="E9" s="134"/>
      <c r="F9" s="134"/>
      <c r="G9" s="134"/>
      <c r="H9" s="134"/>
      <c r="I9" s="134"/>
      <c r="J9" s="68"/>
      <c r="L9" s="132" t="s">
        <v>49</v>
      </c>
      <c r="M9" s="132"/>
      <c r="N9" s="132"/>
      <c r="O9" s="132"/>
      <c r="P9" s="132"/>
      <c r="Q9" s="133">
        <v>5</v>
      </c>
    </row>
    <row r="10" spans="1:18" x14ac:dyDescent="0.25">
      <c r="A10" s="34">
        <v>2</v>
      </c>
      <c r="B10" s="116"/>
      <c r="C10" s="26"/>
      <c r="D10" s="134"/>
      <c r="E10" s="134"/>
      <c r="F10" s="134"/>
      <c r="G10" s="134"/>
      <c r="H10" s="134"/>
      <c r="I10" s="134"/>
      <c r="J10" s="68"/>
      <c r="L10" s="132"/>
      <c r="M10" s="132"/>
      <c r="N10" s="132"/>
      <c r="O10" s="132"/>
      <c r="P10" s="132"/>
      <c r="Q10" s="133"/>
    </row>
    <row r="11" spans="1:18" x14ac:dyDescent="0.25">
      <c r="A11" s="34">
        <v>3</v>
      </c>
      <c r="B11" s="3"/>
      <c r="C11" s="26"/>
      <c r="D11" s="134"/>
      <c r="E11" s="134"/>
      <c r="F11" s="134"/>
      <c r="G11" s="134"/>
      <c r="H11" s="134"/>
      <c r="I11" s="134"/>
      <c r="J11" s="68"/>
      <c r="L11" s="132" t="s">
        <v>50</v>
      </c>
      <c r="M11" s="132"/>
      <c r="N11" s="132"/>
      <c r="O11" s="132"/>
      <c r="P11" s="132"/>
      <c r="Q11" s="133">
        <v>4</v>
      </c>
    </row>
    <row r="12" spans="1:18" ht="15" customHeight="1" x14ac:dyDescent="0.25">
      <c r="A12" s="34">
        <v>4</v>
      </c>
      <c r="B12" s="3"/>
      <c r="C12" s="26"/>
      <c r="D12" s="134"/>
      <c r="E12" s="134"/>
      <c r="F12" s="134"/>
      <c r="G12" s="134"/>
      <c r="H12" s="134"/>
      <c r="I12" s="134"/>
      <c r="J12" s="68"/>
      <c r="L12" s="132"/>
      <c r="M12" s="132"/>
      <c r="N12" s="132"/>
      <c r="O12" s="132"/>
      <c r="P12" s="132"/>
      <c r="Q12" s="133"/>
      <c r="R12" s="35"/>
    </row>
    <row r="13" spans="1:18" x14ac:dyDescent="0.25">
      <c r="A13" s="34">
        <v>5</v>
      </c>
      <c r="B13" s="3"/>
      <c r="C13" s="26"/>
      <c r="D13" s="134"/>
      <c r="E13" s="134"/>
      <c r="F13" s="134"/>
      <c r="G13" s="134"/>
      <c r="H13" s="134"/>
      <c r="I13" s="134"/>
      <c r="J13" s="68"/>
      <c r="L13" s="135" t="s">
        <v>8</v>
      </c>
      <c r="M13" s="136"/>
      <c r="N13" s="136"/>
      <c r="O13" s="136"/>
      <c r="P13" s="137"/>
      <c r="Q13" s="87">
        <v>3</v>
      </c>
      <c r="R13" s="35"/>
    </row>
    <row r="14" spans="1:18" x14ac:dyDescent="0.25">
      <c r="A14" s="34">
        <v>6</v>
      </c>
      <c r="B14" s="3"/>
      <c r="C14" s="26"/>
      <c r="D14" s="134"/>
      <c r="E14" s="134"/>
      <c r="F14" s="134"/>
      <c r="G14" s="134"/>
      <c r="H14" s="134"/>
      <c r="I14" s="134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4"/>
      <c r="E15" s="134"/>
      <c r="F15" s="134"/>
      <c r="G15" s="134"/>
      <c r="H15" s="134"/>
      <c r="I15" s="134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8" t="s">
        <v>11</v>
      </c>
      <c r="M16" s="138"/>
      <c r="N16" s="138"/>
      <c r="O16" s="138"/>
      <c r="P16" s="138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x14ac:dyDescent="0.25">
      <c r="A18" s="37"/>
      <c r="B18" s="38"/>
      <c r="C18" s="37"/>
      <c r="D18" s="37"/>
    </row>
    <row r="19" spans="1:18" x14ac:dyDescent="0.25">
      <c r="A19" s="37"/>
      <c r="B19" s="38"/>
      <c r="C19" s="37"/>
      <c r="D19" s="37"/>
    </row>
  </sheetData>
  <sheetProtection sheet="1" selectLockedCells="1"/>
  <mergeCells count="9">
    <mergeCell ref="L16:P16"/>
    <mergeCell ref="A1:G1"/>
    <mergeCell ref="M7:P7"/>
    <mergeCell ref="L9:P10"/>
    <mergeCell ref="L11:P12"/>
    <mergeCell ref="Q9:Q10"/>
    <mergeCell ref="Q11:Q12"/>
    <mergeCell ref="D8:I15"/>
    <mergeCell ref="L13:P1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95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95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2023-07-16T16:13:18Z</cp:lastPrinted>
  <dcterms:created xsi:type="dcterms:W3CDTF">2022-01-06T05:02:28Z</dcterms:created>
  <dcterms:modified xsi:type="dcterms:W3CDTF">2024-02-22T10:14:57Z</dcterms:modified>
</cp:coreProperties>
</file>