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1E4FDEDE-67AF-44AD-96E1-46E378D37B52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11" sheetId="97" r:id="rId13"/>
    <sheet name="12" sheetId="98" r:id="rId14"/>
    <sheet name="13" sheetId="99" r:id="rId15"/>
    <sheet name="14" sheetId="100" r:id="rId16"/>
    <sheet name="15" sheetId="101" r:id="rId17"/>
    <sheet name="16" sheetId="102" r:id="rId18"/>
    <sheet name="17" sheetId="103" r:id="rId19"/>
    <sheet name="18" sheetId="104" r:id="rId20"/>
    <sheet name="19" sheetId="105" r:id="rId21"/>
    <sheet name="20" sheetId="106" r:id="rId22"/>
    <sheet name="21" sheetId="107" r:id="rId23"/>
    <sheet name="СВОД" sheetId="44" r:id="rId2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5" i="44" l="1"/>
  <c r="I2" i="44"/>
  <c r="B3" i="107" l="1"/>
  <c r="F4" i="107" s="1"/>
  <c r="B3" i="106"/>
  <c r="F4" i="106" s="1"/>
  <c r="B3" i="105"/>
  <c r="F4" i="105" s="1"/>
  <c r="B3" i="104"/>
  <c r="F4" i="104" s="1"/>
  <c r="B3" i="103"/>
  <c r="F4" i="103" s="1"/>
  <c r="B3" i="102"/>
  <c r="F4" i="102" s="1"/>
  <c r="B3" i="101"/>
  <c r="F4" i="101" s="1"/>
  <c r="B3" i="100"/>
  <c r="F4" i="100" s="1"/>
  <c r="B3" i="99"/>
  <c r="F4" i="99" s="1"/>
  <c r="B3" i="98"/>
  <c r="F4" i="98" s="1"/>
  <c r="B3" i="97"/>
  <c r="F4" i="97" s="1"/>
  <c r="B3" i="96"/>
  <c r="F4" i="96" s="1"/>
  <c r="B3" i="95"/>
  <c r="F4" i="95" s="1"/>
  <c r="B3" i="94"/>
  <c r="F4" i="94" s="1"/>
  <c r="B3" i="93"/>
  <c r="F4" i="93" s="1"/>
  <c r="B3" i="92"/>
  <c r="F4" i="92" s="1"/>
  <c r="B3" i="91"/>
  <c r="F4" i="91" s="1"/>
  <c r="B3" i="90"/>
  <c r="F4" i="90" s="1"/>
  <c r="B3" i="89"/>
  <c r="F4" i="89" s="1"/>
  <c r="B3" i="88"/>
  <c r="F4" i="88" s="1"/>
  <c r="C54" i="107"/>
  <c r="B53" i="107"/>
  <c r="B52" i="107"/>
  <c r="B51" i="107"/>
  <c r="B50" i="107"/>
  <c r="A50" i="107"/>
  <c r="C49" i="107"/>
  <c r="B48" i="107"/>
  <c r="B47" i="107"/>
  <c r="B46" i="107"/>
  <c r="B45" i="107"/>
  <c r="B44" i="107"/>
  <c r="A44" i="107"/>
  <c r="C43" i="107"/>
  <c r="H27" i="44" s="1"/>
  <c r="B42" i="107"/>
  <c r="B41" i="107"/>
  <c r="B40" i="107"/>
  <c r="B39" i="107"/>
  <c r="B38" i="107"/>
  <c r="A38" i="107"/>
  <c r="C37" i="107"/>
  <c r="B36" i="107"/>
  <c r="B35" i="107"/>
  <c r="B34" i="107"/>
  <c r="B33" i="107"/>
  <c r="B32" i="107"/>
  <c r="A32" i="107"/>
  <c r="C31" i="107"/>
  <c r="F27" i="44" s="1"/>
  <c r="B30" i="107"/>
  <c r="B29" i="107"/>
  <c r="B28" i="107"/>
  <c r="B27" i="107"/>
  <c r="A27" i="107"/>
  <c r="C26" i="107"/>
  <c r="B25" i="107"/>
  <c r="B24" i="107"/>
  <c r="B23" i="107"/>
  <c r="B22" i="107"/>
  <c r="B21" i="107"/>
  <c r="B20" i="107"/>
  <c r="A20" i="107"/>
  <c r="C19" i="107"/>
  <c r="D27" i="44" s="1"/>
  <c r="B18" i="107"/>
  <c r="B17" i="107"/>
  <c r="B16" i="107"/>
  <c r="B15" i="107"/>
  <c r="B14" i="107"/>
  <c r="A14" i="107"/>
  <c r="C13" i="107"/>
  <c r="B12" i="107"/>
  <c r="B11" i="107"/>
  <c r="B10" i="107"/>
  <c r="B9" i="107"/>
  <c r="B8" i="107"/>
  <c r="B7" i="107"/>
  <c r="A7" i="107"/>
  <c r="F6" i="107"/>
  <c r="J5" i="107"/>
  <c r="C3" i="107"/>
  <c r="A3" i="107"/>
  <c r="L6" i="107" s="1"/>
  <c r="B61" i="106"/>
  <c r="C54" i="106"/>
  <c r="B53" i="106"/>
  <c r="B52" i="106"/>
  <c r="B51" i="106"/>
  <c r="B50" i="106"/>
  <c r="A50" i="106"/>
  <c r="C49" i="106"/>
  <c r="I26" i="44" s="1"/>
  <c r="B48" i="106"/>
  <c r="B47" i="106"/>
  <c r="B46" i="106"/>
  <c r="B45" i="106"/>
  <c r="B44" i="106"/>
  <c r="A44" i="106"/>
  <c r="C43" i="106"/>
  <c r="B42" i="106"/>
  <c r="B41" i="106"/>
  <c r="B40" i="106"/>
  <c r="B39" i="106"/>
  <c r="B38" i="106"/>
  <c r="A38" i="106"/>
  <c r="C37" i="106"/>
  <c r="G26" i="44" s="1"/>
  <c r="B36" i="106"/>
  <c r="B35" i="106"/>
  <c r="B34" i="106"/>
  <c r="B33" i="106"/>
  <c r="B32" i="106"/>
  <c r="A32" i="106"/>
  <c r="C31" i="106"/>
  <c r="B30" i="106"/>
  <c r="B29" i="106"/>
  <c r="B28" i="106"/>
  <c r="B27" i="106"/>
  <c r="A27" i="106"/>
  <c r="C26" i="106"/>
  <c r="B25" i="106"/>
  <c r="B24" i="106"/>
  <c r="B23" i="106"/>
  <c r="B22" i="106"/>
  <c r="B21" i="106"/>
  <c r="B20" i="106"/>
  <c r="A20" i="106"/>
  <c r="C19" i="106"/>
  <c r="B18" i="106"/>
  <c r="B17" i="106"/>
  <c r="B16" i="106"/>
  <c r="B15" i="106"/>
  <c r="B14" i="106"/>
  <c r="A14" i="106"/>
  <c r="C13" i="106"/>
  <c r="B12" i="106"/>
  <c r="B11" i="106"/>
  <c r="B10" i="106"/>
  <c r="B9" i="106"/>
  <c r="B8" i="106"/>
  <c r="B7" i="106"/>
  <c r="A7" i="106"/>
  <c r="F6" i="106"/>
  <c r="J5" i="106"/>
  <c r="C3" i="106"/>
  <c r="A3" i="106"/>
  <c r="L6" i="106" s="1"/>
  <c r="C54" i="105"/>
  <c r="B53" i="105"/>
  <c r="B52" i="105"/>
  <c r="B51" i="105"/>
  <c r="B50" i="105"/>
  <c r="A50" i="105"/>
  <c r="C49" i="105"/>
  <c r="I25" i="44" s="1"/>
  <c r="B48" i="105"/>
  <c r="B47" i="105"/>
  <c r="B46" i="105"/>
  <c r="B45" i="105"/>
  <c r="B44" i="105"/>
  <c r="A44" i="105"/>
  <c r="C43" i="105"/>
  <c r="B42" i="105"/>
  <c r="B41" i="105"/>
  <c r="B40" i="105"/>
  <c r="B39" i="105"/>
  <c r="B38" i="105"/>
  <c r="A38" i="105"/>
  <c r="C37" i="105"/>
  <c r="G25" i="44" s="1"/>
  <c r="B36" i="105"/>
  <c r="B35" i="105"/>
  <c r="B34" i="105"/>
  <c r="B33" i="105"/>
  <c r="B32" i="105"/>
  <c r="A32" i="105"/>
  <c r="C31" i="105"/>
  <c r="B30" i="105"/>
  <c r="B29" i="105"/>
  <c r="B28" i="105"/>
  <c r="B27" i="105"/>
  <c r="A27" i="105"/>
  <c r="C26" i="105"/>
  <c r="B25" i="105"/>
  <c r="B24" i="105"/>
  <c r="B23" i="105"/>
  <c r="B22" i="105"/>
  <c r="B21" i="105"/>
  <c r="B20" i="105"/>
  <c r="A20" i="105"/>
  <c r="C19" i="105"/>
  <c r="B18" i="105"/>
  <c r="B17" i="105"/>
  <c r="B16" i="105"/>
  <c r="B15" i="105"/>
  <c r="B14" i="105"/>
  <c r="A14" i="105"/>
  <c r="C13" i="105"/>
  <c r="B12" i="105"/>
  <c r="B11" i="105"/>
  <c r="B10" i="105"/>
  <c r="B9" i="105"/>
  <c r="B8" i="105"/>
  <c r="B7" i="105"/>
  <c r="A7" i="105"/>
  <c r="F6" i="105"/>
  <c r="J5" i="105"/>
  <c r="C3" i="105"/>
  <c r="A3" i="105"/>
  <c r="L6" i="105" s="1"/>
  <c r="C54" i="104"/>
  <c r="B53" i="104"/>
  <c r="B52" i="104"/>
  <c r="B51" i="104"/>
  <c r="B50" i="104"/>
  <c r="A50" i="104"/>
  <c r="C49" i="104"/>
  <c r="I24" i="44" s="1"/>
  <c r="B48" i="104"/>
  <c r="B47" i="104"/>
  <c r="B46" i="104"/>
  <c r="B45" i="104"/>
  <c r="B44" i="104"/>
  <c r="A44" i="104"/>
  <c r="C43" i="104"/>
  <c r="B42" i="104"/>
  <c r="B41" i="104"/>
  <c r="B40" i="104"/>
  <c r="B39" i="104"/>
  <c r="B38" i="104"/>
  <c r="A38" i="104"/>
  <c r="C37" i="104"/>
  <c r="G24" i="44" s="1"/>
  <c r="B36" i="104"/>
  <c r="B35" i="104"/>
  <c r="B34" i="104"/>
  <c r="B33" i="104"/>
  <c r="B32" i="104"/>
  <c r="A32" i="104"/>
  <c r="C31" i="104"/>
  <c r="B30" i="104"/>
  <c r="B29" i="104"/>
  <c r="B28" i="104"/>
  <c r="B27" i="104"/>
  <c r="A27" i="104"/>
  <c r="C26" i="104"/>
  <c r="B25" i="104"/>
  <c r="B24" i="104"/>
  <c r="B23" i="104"/>
  <c r="B22" i="104"/>
  <c r="B21" i="104"/>
  <c r="B20" i="104"/>
  <c r="A20" i="104"/>
  <c r="C19" i="104"/>
  <c r="B18" i="104"/>
  <c r="B17" i="104"/>
  <c r="B16" i="104"/>
  <c r="B15" i="104"/>
  <c r="B14" i="104"/>
  <c r="A14" i="104"/>
  <c r="C13" i="104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B61" i="103"/>
  <c r="C54" i="103"/>
  <c r="B53" i="103"/>
  <c r="B52" i="103"/>
  <c r="B51" i="103"/>
  <c r="B50" i="103"/>
  <c r="A50" i="103"/>
  <c r="C49" i="103"/>
  <c r="I23" i="44" s="1"/>
  <c r="B48" i="103"/>
  <c r="B47" i="103"/>
  <c r="B46" i="103"/>
  <c r="B45" i="103"/>
  <c r="B44" i="103"/>
  <c r="A44" i="103"/>
  <c r="C43" i="103"/>
  <c r="B42" i="103"/>
  <c r="B41" i="103"/>
  <c r="B40" i="103"/>
  <c r="B39" i="103"/>
  <c r="B38" i="103"/>
  <c r="A38" i="103"/>
  <c r="C37" i="103"/>
  <c r="G23" i="44" s="1"/>
  <c r="B36" i="103"/>
  <c r="B35" i="103"/>
  <c r="B34" i="103"/>
  <c r="B33" i="103"/>
  <c r="B32" i="103"/>
  <c r="A32" i="103"/>
  <c r="C31" i="103"/>
  <c r="B30" i="103"/>
  <c r="B29" i="103"/>
  <c r="B28" i="103"/>
  <c r="B27" i="103"/>
  <c r="A27" i="103"/>
  <c r="C26" i="103"/>
  <c r="B25" i="103"/>
  <c r="B24" i="103"/>
  <c r="B23" i="103"/>
  <c r="B22" i="103"/>
  <c r="B21" i="103"/>
  <c r="B20" i="103"/>
  <c r="A20" i="103"/>
  <c r="C19" i="103"/>
  <c r="B18" i="103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102"/>
  <c r="B53" i="102"/>
  <c r="B52" i="102"/>
  <c r="B51" i="102"/>
  <c r="B50" i="102"/>
  <c r="A50" i="102"/>
  <c r="C49" i="102"/>
  <c r="B48" i="102"/>
  <c r="B47" i="102"/>
  <c r="B46" i="102"/>
  <c r="B45" i="102"/>
  <c r="B44" i="102"/>
  <c r="A44" i="102"/>
  <c r="C43" i="102"/>
  <c r="B42" i="102"/>
  <c r="B41" i="102"/>
  <c r="B40" i="102"/>
  <c r="B39" i="102"/>
  <c r="B38" i="102"/>
  <c r="A38" i="102"/>
  <c r="C37" i="102"/>
  <c r="B36" i="102"/>
  <c r="B35" i="102"/>
  <c r="B34" i="102"/>
  <c r="B33" i="102"/>
  <c r="B32" i="102"/>
  <c r="A32" i="102"/>
  <c r="C31" i="102"/>
  <c r="B30" i="102"/>
  <c r="B29" i="102"/>
  <c r="B28" i="102"/>
  <c r="B27" i="102"/>
  <c r="A27" i="102"/>
  <c r="C26" i="102"/>
  <c r="B25" i="102"/>
  <c r="B24" i="102"/>
  <c r="B23" i="102"/>
  <c r="B22" i="102"/>
  <c r="B21" i="102"/>
  <c r="B20" i="102"/>
  <c r="A20" i="102"/>
  <c r="C19" i="102"/>
  <c r="B18" i="102"/>
  <c r="B17" i="102"/>
  <c r="B16" i="102"/>
  <c r="B15" i="102"/>
  <c r="B14" i="102"/>
  <c r="A14" i="102"/>
  <c r="C13" i="102"/>
  <c r="B12" i="102"/>
  <c r="B11" i="102"/>
  <c r="B10" i="102"/>
  <c r="B9" i="102"/>
  <c r="B8" i="102"/>
  <c r="B7" i="102"/>
  <c r="A7" i="102"/>
  <c r="F6" i="102"/>
  <c r="J5" i="102"/>
  <c r="C3" i="102"/>
  <c r="A3" i="102"/>
  <c r="L6" i="102" s="1"/>
  <c r="C54" i="101"/>
  <c r="B53" i="101"/>
  <c r="B52" i="101"/>
  <c r="B51" i="101"/>
  <c r="B50" i="101"/>
  <c r="A50" i="101"/>
  <c r="C49" i="101"/>
  <c r="B48" i="101"/>
  <c r="B47" i="101"/>
  <c r="B46" i="101"/>
  <c r="B45" i="101"/>
  <c r="B44" i="101"/>
  <c r="A44" i="101"/>
  <c r="C43" i="101"/>
  <c r="B42" i="101"/>
  <c r="B41" i="101"/>
  <c r="B40" i="101"/>
  <c r="B39" i="101"/>
  <c r="B38" i="101"/>
  <c r="A38" i="101"/>
  <c r="C37" i="101"/>
  <c r="B36" i="101"/>
  <c r="B35" i="101"/>
  <c r="B34" i="101"/>
  <c r="B33" i="101"/>
  <c r="B32" i="101"/>
  <c r="A32" i="101"/>
  <c r="C31" i="101"/>
  <c r="B30" i="101"/>
  <c r="B29" i="101"/>
  <c r="B28" i="101"/>
  <c r="B27" i="101"/>
  <c r="A27" i="101"/>
  <c r="C26" i="101"/>
  <c r="B25" i="101"/>
  <c r="B24" i="101"/>
  <c r="B23" i="101"/>
  <c r="B22" i="101"/>
  <c r="B21" i="101"/>
  <c r="B20" i="101"/>
  <c r="A20" i="101"/>
  <c r="C19" i="101"/>
  <c r="B18" i="101"/>
  <c r="B17" i="101"/>
  <c r="B16" i="101"/>
  <c r="B15" i="101"/>
  <c r="B14" i="101"/>
  <c r="A14" i="101"/>
  <c r="C13" i="101"/>
  <c r="B12" i="101"/>
  <c r="B11" i="101"/>
  <c r="B10" i="101"/>
  <c r="B9" i="101"/>
  <c r="B8" i="101"/>
  <c r="B7" i="101"/>
  <c r="A7" i="101"/>
  <c r="F6" i="101"/>
  <c r="J5" i="101"/>
  <c r="C3" i="101"/>
  <c r="A3" i="101"/>
  <c r="L6" i="101" s="1"/>
  <c r="C54" i="100"/>
  <c r="B53" i="100"/>
  <c r="B52" i="100"/>
  <c r="B51" i="100"/>
  <c r="B50" i="100"/>
  <c r="A50" i="100"/>
  <c r="C49" i="100"/>
  <c r="B48" i="100"/>
  <c r="B47" i="100"/>
  <c r="B46" i="100"/>
  <c r="B45" i="100"/>
  <c r="B44" i="100"/>
  <c r="A44" i="100"/>
  <c r="C43" i="100"/>
  <c r="H20" i="44" s="1"/>
  <c r="B42" i="100"/>
  <c r="B41" i="100"/>
  <c r="B40" i="100"/>
  <c r="B39" i="100"/>
  <c r="B38" i="100"/>
  <c r="A38" i="100"/>
  <c r="C37" i="100"/>
  <c r="B36" i="100"/>
  <c r="B35" i="100"/>
  <c r="B34" i="100"/>
  <c r="B33" i="100"/>
  <c r="B32" i="100"/>
  <c r="A32" i="100"/>
  <c r="C31" i="100"/>
  <c r="B30" i="100"/>
  <c r="B29" i="100"/>
  <c r="B28" i="100"/>
  <c r="B27" i="100"/>
  <c r="A27" i="100"/>
  <c r="C26" i="100"/>
  <c r="B25" i="100"/>
  <c r="B24" i="100"/>
  <c r="B23" i="100"/>
  <c r="B22" i="100"/>
  <c r="B21" i="100"/>
  <c r="B20" i="100"/>
  <c r="A20" i="100"/>
  <c r="C19" i="100"/>
  <c r="B18" i="100"/>
  <c r="B17" i="100"/>
  <c r="B16" i="100"/>
  <c r="B15" i="100"/>
  <c r="B14" i="100"/>
  <c r="A14" i="100"/>
  <c r="C13" i="100"/>
  <c r="B12" i="100"/>
  <c r="B11" i="100"/>
  <c r="B10" i="100"/>
  <c r="B9" i="100"/>
  <c r="B8" i="100"/>
  <c r="B7" i="100"/>
  <c r="A7" i="100"/>
  <c r="F6" i="100"/>
  <c r="J5" i="100"/>
  <c r="C3" i="100"/>
  <c r="A3" i="100"/>
  <c r="L6" i="100" s="1"/>
  <c r="C54" i="99"/>
  <c r="B53" i="99"/>
  <c r="B52" i="99"/>
  <c r="B51" i="99"/>
  <c r="B50" i="99"/>
  <c r="A50" i="99"/>
  <c r="C49" i="99"/>
  <c r="I19" i="44" s="1"/>
  <c r="B48" i="99"/>
  <c r="B47" i="99"/>
  <c r="B46" i="99"/>
  <c r="B45" i="99"/>
  <c r="B44" i="99"/>
  <c r="A44" i="99"/>
  <c r="C43" i="99"/>
  <c r="B42" i="99"/>
  <c r="B41" i="99"/>
  <c r="B40" i="99"/>
  <c r="B39" i="99"/>
  <c r="B38" i="99"/>
  <c r="A38" i="99"/>
  <c r="C37" i="99"/>
  <c r="G19" i="44" s="1"/>
  <c r="B36" i="99"/>
  <c r="B35" i="99"/>
  <c r="B34" i="99"/>
  <c r="B33" i="99"/>
  <c r="B32" i="99"/>
  <c r="A32" i="99"/>
  <c r="C31" i="99"/>
  <c r="B30" i="99"/>
  <c r="B29" i="99"/>
  <c r="B28" i="99"/>
  <c r="B27" i="99"/>
  <c r="A27" i="99"/>
  <c r="C26" i="99"/>
  <c r="B25" i="99"/>
  <c r="B24" i="99"/>
  <c r="B23" i="99"/>
  <c r="B22" i="99"/>
  <c r="B21" i="99"/>
  <c r="B20" i="99"/>
  <c r="A20" i="99"/>
  <c r="C19" i="99"/>
  <c r="B18" i="99"/>
  <c r="B17" i="99"/>
  <c r="B16" i="99"/>
  <c r="B15" i="99"/>
  <c r="B14" i="99"/>
  <c r="A14" i="99"/>
  <c r="C13" i="99"/>
  <c r="B12" i="99"/>
  <c r="B11" i="99"/>
  <c r="B10" i="99"/>
  <c r="B9" i="99"/>
  <c r="B8" i="99"/>
  <c r="B7" i="99"/>
  <c r="A7" i="99"/>
  <c r="F6" i="99"/>
  <c r="J5" i="99"/>
  <c r="C3" i="99"/>
  <c r="A3" i="99"/>
  <c r="L6" i="99" s="1"/>
  <c r="C54" i="98"/>
  <c r="B53" i="98"/>
  <c r="B52" i="98"/>
  <c r="B51" i="98"/>
  <c r="B50" i="98"/>
  <c r="A50" i="98"/>
  <c r="C49" i="98"/>
  <c r="I18" i="44" s="1"/>
  <c r="B48" i="98"/>
  <c r="B47" i="98"/>
  <c r="B46" i="98"/>
  <c r="B45" i="98"/>
  <c r="B44" i="98"/>
  <c r="A44" i="98"/>
  <c r="C43" i="98"/>
  <c r="B42" i="98"/>
  <c r="B41" i="98"/>
  <c r="B40" i="98"/>
  <c r="B39" i="98"/>
  <c r="B38" i="98"/>
  <c r="A38" i="98"/>
  <c r="C37" i="98"/>
  <c r="G18" i="44" s="1"/>
  <c r="B36" i="98"/>
  <c r="B35" i="98"/>
  <c r="B34" i="98"/>
  <c r="B33" i="98"/>
  <c r="B32" i="98"/>
  <c r="A32" i="98"/>
  <c r="C31" i="98"/>
  <c r="B30" i="98"/>
  <c r="B29" i="98"/>
  <c r="B28" i="98"/>
  <c r="B27" i="98"/>
  <c r="A27" i="98"/>
  <c r="C26" i="98"/>
  <c r="B25" i="98"/>
  <c r="B24" i="98"/>
  <c r="B23" i="98"/>
  <c r="B22" i="98"/>
  <c r="B21" i="98"/>
  <c r="B20" i="98"/>
  <c r="A20" i="98"/>
  <c r="C19" i="98"/>
  <c r="B18" i="98"/>
  <c r="B17" i="98"/>
  <c r="B16" i="98"/>
  <c r="B15" i="98"/>
  <c r="B14" i="98"/>
  <c r="A14" i="98"/>
  <c r="C13" i="98"/>
  <c r="B12" i="98"/>
  <c r="B11" i="98"/>
  <c r="B10" i="98"/>
  <c r="B9" i="98"/>
  <c r="B8" i="98"/>
  <c r="B7" i="98"/>
  <c r="A7" i="98"/>
  <c r="F6" i="98"/>
  <c r="J5" i="98"/>
  <c r="C3" i="98"/>
  <c r="A3" i="98"/>
  <c r="L6" i="98" s="1"/>
  <c r="B61" i="97"/>
  <c r="C54" i="97"/>
  <c r="B64" i="97" s="1"/>
  <c r="B53" i="97"/>
  <c r="B52" i="97"/>
  <c r="B51" i="97"/>
  <c r="B50" i="97"/>
  <c r="A50" i="97"/>
  <c r="C49" i="97"/>
  <c r="B63" i="97" s="1"/>
  <c r="B48" i="97"/>
  <c r="B47" i="97"/>
  <c r="B46" i="97"/>
  <c r="B45" i="97"/>
  <c r="B44" i="97"/>
  <c r="A44" i="97"/>
  <c r="C43" i="97"/>
  <c r="B62" i="97" s="1"/>
  <c r="B42" i="97"/>
  <c r="B41" i="97"/>
  <c r="B40" i="97"/>
  <c r="B39" i="97"/>
  <c r="B38" i="97"/>
  <c r="A38" i="97"/>
  <c r="C37" i="97"/>
  <c r="G17" i="44" s="1"/>
  <c r="B36" i="97"/>
  <c r="B35" i="97"/>
  <c r="B34" i="97"/>
  <c r="B33" i="97"/>
  <c r="B32" i="97"/>
  <c r="A32" i="97"/>
  <c r="C31" i="97"/>
  <c r="B60" i="97" s="1"/>
  <c r="B30" i="97"/>
  <c r="B29" i="97"/>
  <c r="B28" i="97"/>
  <c r="B27" i="97"/>
  <c r="A27" i="97"/>
  <c r="C26" i="97"/>
  <c r="B59" i="97" s="1"/>
  <c r="B25" i="97"/>
  <c r="B24" i="97"/>
  <c r="B23" i="97"/>
  <c r="B22" i="97"/>
  <c r="B21" i="97"/>
  <c r="B20" i="97"/>
  <c r="A20" i="97"/>
  <c r="C19" i="97"/>
  <c r="B58" i="97" s="1"/>
  <c r="B18" i="97"/>
  <c r="B17" i="97"/>
  <c r="B16" i="97"/>
  <c r="B15" i="97"/>
  <c r="B14" i="97"/>
  <c r="A14" i="97"/>
  <c r="C13" i="97"/>
  <c r="B57" i="97" s="1"/>
  <c r="B65" i="97" s="1"/>
  <c r="K15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B61" i="105"/>
  <c r="D13" i="44"/>
  <c r="B61" i="99"/>
  <c r="B61" i="104"/>
  <c r="I14" i="44"/>
  <c r="H15" i="44"/>
  <c r="B61" i="98"/>
  <c r="E16" i="44"/>
  <c r="D17" i="44"/>
  <c r="B64" i="107"/>
  <c r="J27" i="44"/>
  <c r="B63" i="107"/>
  <c r="I27" i="44"/>
  <c r="B62" i="107"/>
  <c r="B61" i="107"/>
  <c r="G27" i="44"/>
  <c r="B60" i="107"/>
  <c r="B59" i="107"/>
  <c r="E27" i="44"/>
  <c r="B58" i="107"/>
  <c r="B57" i="107"/>
  <c r="C27" i="44"/>
  <c r="B64" i="106"/>
  <c r="J26" i="44"/>
  <c r="B63" i="106"/>
  <c r="B62" i="106"/>
  <c r="H26" i="44"/>
  <c r="B60" i="106"/>
  <c r="F26" i="44"/>
  <c r="B59" i="106"/>
  <c r="E26" i="44"/>
  <c r="B58" i="106"/>
  <c r="D26" i="44"/>
  <c r="B57" i="106"/>
  <c r="C26" i="44"/>
  <c r="B64" i="105"/>
  <c r="J25" i="44"/>
  <c r="B63" i="105"/>
  <c r="B62" i="105"/>
  <c r="H25" i="44"/>
  <c r="B60" i="105"/>
  <c r="F25" i="44"/>
  <c r="B59" i="105"/>
  <c r="E25" i="44"/>
  <c r="B58" i="105"/>
  <c r="D25" i="44"/>
  <c r="B57" i="105"/>
  <c r="B65" i="105" s="1"/>
  <c r="K15" i="105" s="1"/>
  <c r="C25" i="44"/>
  <c r="B64" i="104"/>
  <c r="J24" i="44"/>
  <c r="B63" i="104"/>
  <c r="B62" i="104"/>
  <c r="H24" i="44"/>
  <c r="B60" i="104"/>
  <c r="F24" i="44"/>
  <c r="B59" i="104"/>
  <c r="E24" i="44"/>
  <c r="B58" i="104"/>
  <c r="D24" i="44"/>
  <c r="B57" i="104"/>
  <c r="B65" i="104" s="1"/>
  <c r="K15" i="104" s="1"/>
  <c r="C24" i="44"/>
  <c r="B64" i="103"/>
  <c r="J23" i="44"/>
  <c r="B63" i="103"/>
  <c r="B62" i="103"/>
  <c r="H23" i="44"/>
  <c r="B60" i="103"/>
  <c r="F23" i="44"/>
  <c r="B59" i="103"/>
  <c r="E23" i="44"/>
  <c r="B58" i="103"/>
  <c r="D23" i="44"/>
  <c r="B57" i="103"/>
  <c r="C23" i="44"/>
  <c r="B64" i="102"/>
  <c r="J22" i="44"/>
  <c r="B63" i="102"/>
  <c r="I22" i="44"/>
  <c r="B62" i="102"/>
  <c r="H22" i="44"/>
  <c r="B61" i="102"/>
  <c r="G22" i="44"/>
  <c r="B60" i="102"/>
  <c r="F22" i="44"/>
  <c r="B59" i="102"/>
  <c r="E22" i="44"/>
  <c r="B58" i="102"/>
  <c r="D22" i="44"/>
  <c r="B57" i="102"/>
  <c r="C22" i="44"/>
  <c r="B64" i="101"/>
  <c r="J21" i="44"/>
  <c r="B63" i="101"/>
  <c r="I21" i="44"/>
  <c r="B62" i="101"/>
  <c r="H21" i="44"/>
  <c r="B61" i="101"/>
  <c r="G21" i="44"/>
  <c r="B60" i="101"/>
  <c r="F21" i="44"/>
  <c r="B59" i="101"/>
  <c r="E21" i="44"/>
  <c r="B58" i="101"/>
  <c r="D21" i="44"/>
  <c r="B57" i="101"/>
  <c r="C21" i="44"/>
  <c r="B64" i="100"/>
  <c r="J20" i="44"/>
  <c r="B63" i="100"/>
  <c r="I20" i="44"/>
  <c r="B62" i="100"/>
  <c r="B61" i="100"/>
  <c r="G20" i="44"/>
  <c r="B60" i="100"/>
  <c r="F20" i="44"/>
  <c r="B59" i="100"/>
  <c r="E20" i="44"/>
  <c r="B58" i="100"/>
  <c r="D20" i="44"/>
  <c r="B57" i="100"/>
  <c r="B65" i="100" s="1"/>
  <c r="K15" i="100" s="1"/>
  <c r="C20" i="44"/>
  <c r="B64" i="99"/>
  <c r="J19" i="44"/>
  <c r="B63" i="99"/>
  <c r="B62" i="99"/>
  <c r="H19" i="44"/>
  <c r="B60" i="99"/>
  <c r="F19" i="44"/>
  <c r="B59" i="99"/>
  <c r="E19" i="44"/>
  <c r="B58" i="99"/>
  <c r="D19" i="44"/>
  <c r="B57" i="99"/>
  <c r="B65" i="99" s="1"/>
  <c r="K15" i="99" s="1"/>
  <c r="C19" i="44"/>
  <c r="B64" i="98"/>
  <c r="J18" i="44"/>
  <c r="B63" i="98"/>
  <c r="B62" i="98"/>
  <c r="H18" i="44"/>
  <c r="B60" i="98"/>
  <c r="F18" i="44"/>
  <c r="B59" i="98"/>
  <c r="E18" i="44"/>
  <c r="B58" i="98"/>
  <c r="D18" i="44"/>
  <c r="B57" i="98"/>
  <c r="B65" i="98" s="1"/>
  <c r="K15" i="98" s="1"/>
  <c r="C18" i="44"/>
  <c r="J17" i="44"/>
  <c r="I17" i="44"/>
  <c r="H17" i="44"/>
  <c r="F17" i="44"/>
  <c r="E17" i="44"/>
  <c r="C17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103"/>
  <c r="K15" i="103" s="1"/>
  <c r="B65" i="106"/>
  <c r="K15" i="106" s="1"/>
  <c r="B65" i="107"/>
  <c r="K15" i="107" s="1"/>
  <c r="B65" i="101"/>
  <c r="K15" i="101" s="1"/>
  <c r="B65" i="102"/>
  <c r="K15" i="102" s="1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6" i="44" l="1"/>
  <c r="L16" i="44" s="1"/>
  <c r="K27" i="44"/>
  <c r="L27" i="44" s="1"/>
  <c r="K24" i="44"/>
  <c r="L24" i="44" s="1"/>
  <c r="K22" i="44"/>
  <c r="L22" i="44" s="1"/>
  <c r="K20" i="44"/>
  <c r="L20" i="44" s="1"/>
  <c r="K19" i="44"/>
  <c r="L19" i="44" s="1"/>
  <c r="K17" i="44"/>
  <c r="L17" i="44" s="1"/>
  <c r="K14" i="44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K18" i="44"/>
  <c r="L18" i="44" s="1"/>
  <c r="K21" i="44"/>
  <c r="L21" i="44" s="1"/>
  <c r="K23" i="44"/>
  <c r="L23" i="44" s="1"/>
  <c r="K25" i="44"/>
  <c r="L25" i="44" s="1"/>
  <c r="K26" i="44"/>
  <c r="L26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4" i="87"/>
  <c r="C49" i="87"/>
  <c r="C37" i="87"/>
  <c r="H7" i="44"/>
  <c r="H28" i="44" s="1"/>
  <c r="H29" i="44" s="1"/>
  <c r="A38" i="87"/>
  <c r="A32" i="87"/>
  <c r="C31" i="87"/>
  <c r="A27" i="87"/>
  <c r="C26" i="87"/>
  <c r="C19" i="87"/>
  <c r="D7" i="44" s="1"/>
  <c r="D28" i="44" s="1"/>
  <c r="D29" i="44" s="1"/>
  <c r="A20" i="87"/>
  <c r="C13" i="87"/>
  <c r="B58" i="87" l="1"/>
  <c r="B63" i="87"/>
  <c r="I7" i="44"/>
  <c r="I28" i="44" s="1"/>
  <c r="I29" i="44" s="1"/>
  <c r="B64" i="87"/>
  <c r="J7" i="44"/>
  <c r="J28" i="44" s="1"/>
  <c r="J29" i="44" s="1"/>
  <c r="B62" i="87"/>
  <c r="B60" i="87"/>
  <c r="F7" i="44"/>
  <c r="F28" i="44" s="1"/>
  <c r="F29" i="44" s="1"/>
  <c r="B61" i="87"/>
  <c r="G7" i="44"/>
  <c r="G28" i="44" s="1"/>
  <c r="G29" i="44" s="1"/>
  <c r="B59" i="87"/>
  <c r="E7" i="44"/>
  <c r="E28" i="44" s="1"/>
  <c r="E29" i="44" s="1"/>
  <c r="B57" i="87"/>
  <c r="B65" i="87" s="1"/>
  <c r="C7" i="44"/>
  <c r="K15" i="87" l="1"/>
  <c r="K7" i="44"/>
  <c r="L7" i="44" s="1"/>
  <c r="C28" i="44"/>
  <c r="C29" i="44" s="1"/>
  <c r="A14" i="87"/>
  <c r="K28" i="44" l="1"/>
  <c r="C38" i="44"/>
  <c r="C36" i="44"/>
  <c r="C34" i="44"/>
  <c r="C37" i="44"/>
  <c r="A1" i="2"/>
  <c r="T5" i="44"/>
  <c r="O5" i="44"/>
  <c r="S4" i="44"/>
  <c r="F6" i="87"/>
  <c r="J5" i="87"/>
  <c r="C3" i="87"/>
  <c r="L6" i="87"/>
  <c r="K29" i="44" l="1"/>
  <c r="L28" i="44"/>
  <c r="A1" i="103"/>
  <c r="A1" i="99"/>
  <c r="A1" i="95"/>
  <c r="A1" i="100"/>
  <c r="A1" i="104"/>
  <c r="A1" i="92"/>
  <c r="A1" i="88"/>
  <c r="A1" i="105"/>
  <c r="A1" i="106"/>
  <c r="A1" i="96"/>
  <c r="A1" i="93"/>
  <c r="A1" i="107"/>
  <c r="A1" i="101"/>
  <c r="A1" i="89"/>
  <c r="A1" i="102"/>
  <c r="A1" i="94"/>
  <c r="A1" i="97"/>
  <c r="A1" i="90"/>
  <c r="A1" i="91"/>
  <c r="A1" i="98"/>
  <c r="AA8" i="44"/>
  <c r="A1" i="87"/>
  <c r="N3" i="44"/>
  <c r="B3" i="44" l="1"/>
  <c r="K3" i="44"/>
  <c r="B27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<sst xmlns="http://schemas.openxmlformats.org/spreadsheetml/2006/main" count="885" uniqueCount="105">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</sst>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10" fillId="0" borderId="0" xfId="0" applyFont="1" applyFill="1" applyBorder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11" fillId="0" borderId="0" xfId="0" applyFont="1" applyBorder="1" applyAlignment="1" applyProtection="1">
      <alignment vertical="top"/>
    </xf>
    <xf numFmtId="0" fontId="3" fillId="0" borderId="0" xfId="0" applyFont="1" applyBorder="1" applyProtection="1"/>
    <xf numFmtId="0" fontId="11" fillId="0" borderId="0" xfId="0" applyFont="1" applyBorder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9" fillId="3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left" vertical="top" wrapText="1"/>
    </xf>
    <xf numFmtId="0" fontId="27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11" fillId="0" borderId="0" xfId="0" applyFont="1" applyAlignment="1" applyProtection="1">
      <alignment horizontal="center" vertical="top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28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4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BD-4078-9120-F766FC04058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D-4078-9120-F766FC04058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BD-4078-9120-F766FC040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BD-4078-9120-F766FC04058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BD-4078-9120-F766FC04058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BD-4078-9120-F766FC04058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BD-4078-9120-F766FC040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BD-4078-9120-F766FC04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46728"/>
        <c:axId val="354447904"/>
      </c:barChart>
      <c:catAx>
        <c:axId val="3544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7904"/>
        <c:crosses val="autoZero"/>
        <c:auto val="1"/>
        <c:lblAlgn val="ctr"/>
        <c:lblOffset val="100"/>
        <c:noMultiLvlLbl val="0"/>
      </c:catAx>
      <c:valAx>
        <c:axId val="35444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67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F1-4305-BD21-4F44813160E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F1-4305-BD21-4F44813160E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F1-4305-BD21-4F44813160E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F1-4305-BD21-4F44813160E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F1-4305-BD21-4F44813160E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F1-4305-BD21-4F44813160E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F1-4305-BD21-4F44813160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F1-4305-BD21-4F448131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39944"/>
        <c:axId val="354741120"/>
      </c:barChart>
      <c:catAx>
        <c:axId val="35473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1120"/>
        <c:crosses val="autoZero"/>
        <c:auto val="1"/>
        <c:lblAlgn val="ctr"/>
        <c:lblOffset val="100"/>
        <c:noMultiLvlLbl val="0"/>
      </c:catAx>
      <c:valAx>
        <c:axId val="3547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3994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5-43AF-9475-00BCAE80DD1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5-43AF-9475-00BCAE80DD1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5-43AF-9475-00BCAE80DD1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5-43AF-9475-00BCAE80DD1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5-43AF-9475-00BCAE80DD1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5-43AF-9475-00BCAE80DD1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5-43AF-9475-00BCAE80DD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5-43AF-9475-00BCAE80D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42688"/>
        <c:axId val="355057936"/>
      </c:barChart>
      <c:catAx>
        <c:axId val="3547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7936"/>
        <c:crosses val="autoZero"/>
        <c:auto val="1"/>
        <c:lblAlgn val="ctr"/>
        <c:lblOffset val="100"/>
        <c:noMultiLvlLbl val="0"/>
      </c:catAx>
      <c:valAx>
        <c:axId val="35505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2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B0-4173-9EED-EB2BA614B04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B0-4173-9EED-EB2BA614B04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B0-4173-9EED-EB2BA614B04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B0-4173-9EED-EB2BA614B04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B0-4173-9EED-EB2BA614B04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B0-4173-9EED-EB2BA614B04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B0-4173-9EED-EB2BA614B0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B0-4173-9EED-EB2BA614B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59504"/>
        <c:axId val="355060680"/>
      </c:barChart>
      <c:catAx>
        <c:axId val="35505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60680"/>
        <c:crosses val="autoZero"/>
        <c:auto val="1"/>
        <c:lblAlgn val="ctr"/>
        <c:lblOffset val="100"/>
        <c:noMultiLvlLbl val="0"/>
      </c:catAx>
      <c:valAx>
        <c:axId val="35506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95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3E-4031-83D5-8A7CB2B57F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3E-4031-83D5-8A7CB2B57F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3E-4031-83D5-8A7CB2B57F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3E-4031-83D5-8A7CB2B57F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3E-4031-83D5-8A7CB2B57F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3E-4031-83D5-8A7CB2B57F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3E-4031-83D5-8A7CB2B57F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3E-4031-83D5-8A7CB2B57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0120"/>
        <c:axId val="353761296"/>
      </c:barChart>
      <c:catAx>
        <c:axId val="35376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1296"/>
        <c:crosses val="autoZero"/>
        <c:auto val="1"/>
        <c:lblAlgn val="ctr"/>
        <c:lblOffset val="100"/>
        <c:noMultiLvlLbl val="0"/>
      </c:catAx>
      <c:valAx>
        <c:axId val="35376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01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A7-4F6D-9809-580AD21AC43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A7-4F6D-9809-580AD21AC43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A7-4F6D-9809-580AD21AC43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BA7-4F6D-9809-580AD21AC43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BA7-4F6D-9809-580AD21AC43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BA7-4F6D-9809-580AD21AC43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BA7-4F6D-9809-580AD21AC43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BA7-4F6D-9809-580AD21AC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2864"/>
        <c:axId val="355103872"/>
      </c:barChart>
      <c:catAx>
        <c:axId val="3537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103872"/>
        <c:crosses val="autoZero"/>
        <c:auto val="1"/>
        <c:lblAlgn val="ctr"/>
        <c:lblOffset val="100"/>
        <c:noMultiLvlLbl val="0"/>
      </c:catAx>
      <c:valAx>
        <c:axId val="35510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2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C4-4DED-91F6-2F90F625A5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C4-4DED-91F6-2F90F625A5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C4-4DED-91F6-2F90F625A5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C4-4DED-91F6-2F90F625A5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C4-4DED-91F6-2F90F625A5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C4-4DED-91F6-2F90F625A5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C4-4DED-91F6-2F90F625A5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C4-4DED-91F6-2F90F625A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0992"/>
        <c:axId val="355472168"/>
      </c:barChart>
      <c:catAx>
        <c:axId val="35547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2168"/>
        <c:crosses val="autoZero"/>
        <c:auto val="1"/>
        <c:lblAlgn val="ctr"/>
        <c:lblOffset val="100"/>
        <c:noMultiLvlLbl val="0"/>
      </c:catAx>
      <c:valAx>
        <c:axId val="355472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0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A8-4536-93DE-52E0A0D3AEC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A8-4536-93DE-52E0A0D3AEC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A8-4536-93DE-52E0A0D3AEC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A8-4536-93DE-52E0A0D3AEC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A8-4536-93DE-52E0A0D3AEC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A8-4536-93DE-52E0A0D3AEC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A8-4536-93DE-52E0A0D3AE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A8-4536-93DE-52E0A0D3A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3736"/>
        <c:axId val="355914072"/>
      </c:barChart>
      <c:catAx>
        <c:axId val="355473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4072"/>
        <c:crosses val="autoZero"/>
        <c:auto val="1"/>
        <c:lblAlgn val="ctr"/>
        <c:lblOffset val="100"/>
        <c:noMultiLvlLbl val="0"/>
      </c:catAx>
      <c:valAx>
        <c:axId val="35591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373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EA-46D8-B723-A95F15FDC4E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EA-46D8-B723-A95F15FDC4E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EA-46D8-B723-A95F15FDC4E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EA-46D8-B723-A95F15FDC4E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EA-46D8-B723-A95F15FDC4E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EA-46D8-B723-A95F15FDC4E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EA-46D8-B723-A95F15FDC4E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EA-46D8-B723-A95F15FDC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915640"/>
        <c:axId val="355916816"/>
      </c:barChart>
      <c:catAx>
        <c:axId val="35591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6816"/>
        <c:crosses val="autoZero"/>
        <c:auto val="1"/>
        <c:lblAlgn val="ctr"/>
        <c:lblOffset val="100"/>
        <c:noMultiLvlLbl val="0"/>
      </c:catAx>
      <c:valAx>
        <c:axId val="35591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2A-4CE2-A36F-A1438DF634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2A-4CE2-A36F-A1438DF634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82A-4CE2-A36F-A1438DF634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82A-4CE2-A36F-A1438DF634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82A-4CE2-A36F-A1438DF634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82A-4CE2-A36F-A1438DF634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82A-4CE2-A36F-A1438DF63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2A-4CE2-A36F-A1438DF63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0608"/>
        <c:axId val="355261784"/>
      </c:barChart>
      <c:catAx>
        <c:axId val="35526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1784"/>
        <c:crosses val="autoZero"/>
        <c:auto val="1"/>
        <c:lblAlgn val="ctr"/>
        <c:lblOffset val="100"/>
        <c:noMultiLvlLbl val="0"/>
      </c:catAx>
      <c:valAx>
        <c:axId val="35526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0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20-462D-98E5-A37EC552064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20-462D-98E5-A37EC552064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F20-462D-98E5-A37EC552064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20-462D-98E5-A37EC552064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F20-462D-98E5-A37EC5520641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F20-462D-98E5-A37EC552064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F20-462D-98E5-A37EC552064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F20-462D-98E5-A37EC5520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3352"/>
        <c:axId val="355005144"/>
      </c:barChart>
      <c:catAx>
        <c:axId val="35526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05144"/>
        <c:crosses val="autoZero"/>
        <c:auto val="1"/>
        <c:lblAlgn val="ctr"/>
        <c:lblOffset val="100"/>
        <c:noMultiLvlLbl val="0"/>
      </c:catAx>
      <c:valAx>
        <c:axId val="35500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335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СВОД!$C$28:$J$28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СВОД!$B$34:$B$38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СВОД!$C$34:$C$38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</xdr:colOff>
      <xdr:row>8</xdr:row>
      <xdr:rowOff>123181</xdr:rowOff>
    </xdr:from>
    <xdr:to>
      <xdr:col>21</xdr:col>
      <xdr:colOff>596620</xdr:colOff>
      <xdr:row>27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415351</xdr:colOff>
      <xdr:row>29</xdr:row>
      <xdr:rowOff>36952</xdr:rowOff>
    </xdr:from>
    <xdr:to>
      <xdr:col>21</xdr:col>
      <xdr:colOff>596779</xdr:colOff>
      <xdr:row>43</xdr:row>
      <xdr:rowOff>12369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2" customWidth="1"/>
    <col min="2" max="2" width="70.85546875" style="15" customWidth="1"/>
    <col min="3" max="3" width="8.5703125" style="15" customWidth="1"/>
    <col min="4" max="16384" width="9.140625" style="11"/>
  </cols>
  <sheetData>
    <row r="1" spans="1:9" ht="42.75" customHeight="1" x14ac:dyDescent="0.25">
      <c r="A1" s="132" t="s">
        <v>20</v>
      </c>
      <c r="B1" s="132"/>
      <c r="C1" s="132"/>
    </row>
    <row r="2" spans="1:9" x14ac:dyDescent="0.25">
      <c r="A2" s="10"/>
      <c r="B2" s="9"/>
      <c r="C2" s="23"/>
    </row>
    <row r="3" spans="1:9" ht="15" customHeight="1" x14ac:dyDescent="0.25">
      <c r="A3" s="133" t="s">
        <v>45</v>
      </c>
      <c r="B3" s="133"/>
      <c r="C3" s="133"/>
      <c r="D3" s="26"/>
      <c r="E3" s="26"/>
      <c r="F3" s="26"/>
    </row>
    <row r="4" spans="1:9" x14ac:dyDescent="0.25">
      <c r="A4" s="24"/>
      <c r="B4" s="25"/>
      <c r="C4" s="25"/>
    </row>
    <row r="5" spans="1:9" ht="53.25" customHeight="1" x14ac:dyDescent="0.25">
      <c r="A5" s="12" t="s">
        <v>21</v>
      </c>
      <c r="B5" s="12" t="s">
        <v>12</v>
      </c>
      <c r="C5" s="12" t="s">
        <v>3</v>
      </c>
    </row>
    <row r="6" spans="1:9" ht="63" x14ac:dyDescent="0.25">
      <c r="A6" s="134" t="s">
        <v>22</v>
      </c>
      <c r="B6" s="13" t="s">
        <v>65</v>
      </c>
      <c r="C6" s="12"/>
      <c r="E6" s="14"/>
      <c r="F6" s="14"/>
      <c r="G6" s="14"/>
      <c r="H6" s="14"/>
      <c r="I6" s="15"/>
    </row>
    <row r="7" spans="1:9" ht="63" x14ac:dyDescent="0.25">
      <c r="A7" s="135"/>
      <c r="B7" s="13" t="s">
        <v>66</v>
      </c>
      <c r="C7" s="12"/>
      <c r="E7" s="16"/>
      <c r="F7" s="16"/>
      <c r="G7" s="16"/>
      <c r="H7" s="16"/>
      <c r="I7" s="17"/>
    </row>
    <row r="8" spans="1:9" ht="18.75" customHeight="1" x14ac:dyDescent="0.25">
      <c r="A8" s="135"/>
      <c r="B8" s="13" t="s">
        <v>67</v>
      </c>
      <c r="C8" s="12"/>
      <c r="E8" s="16"/>
      <c r="F8" s="16"/>
      <c r="G8" s="16"/>
      <c r="H8" s="16"/>
      <c r="I8" s="17"/>
    </row>
    <row r="9" spans="1:9" ht="51.75" customHeight="1" x14ac:dyDescent="0.25">
      <c r="A9" s="135"/>
      <c r="B9" s="13" t="s">
        <v>68</v>
      </c>
      <c r="C9" s="12"/>
      <c r="E9" s="16"/>
      <c r="F9" s="16"/>
      <c r="G9" s="16"/>
      <c r="H9" s="16"/>
      <c r="I9" s="17"/>
    </row>
    <row r="10" spans="1:9" ht="31.5" x14ac:dyDescent="0.25">
      <c r="A10" s="135"/>
      <c r="B10" s="13" t="s">
        <v>69</v>
      </c>
      <c r="C10" s="12"/>
      <c r="E10" s="18"/>
      <c r="F10" s="18"/>
      <c r="G10" s="18"/>
      <c r="H10" s="18"/>
      <c r="I10" s="19"/>
    </row>
    <row r="11" spans="1:9" ht="51.75" customHeight="1" x14ac:dyDescent="0.25">
      <c r="A11" s="135"/>
      <c r="B11" s="13" t="s">
        <v>70</v>
      </c>
      <c r="C11" s="12"/>
      <c r="E11" s="18"/>
      <c r="F11" s="18"/>
      <c r="G11" s="18"/>
      <c r="H11" s="18"/>
      <c r="I11" s="19"/>
    </row>
    <row r="12" spans="1:9" ht="31.5" x14ac:dyDescent="0.25">
      <c r="A12" s="134" t="s">
        <v>28</v>
      </c>
      <c r="B12" s="65" t="s">
        <v>71</v>
      </c>
      <c r="C12" s="12"/>
      <c r="E12" s="20"/>
      <c r="F12" s="20"/>
      <c r="G12" s="20"/>
      <c r="H12" s="20"/>
      <c r="I12" s="21"/>
    </row>
    <row r="13" spans="1:9" ht="47.25" x14ac:dyDescent="0.25">
      <c r="A13" s="135"/>
      <c r="B13" s="65" t="s">
        <v>72</v>
      </c>
      <c r="C13" s="12"/>
      <c r="E13" s="20"/>
      <c r="F13" s="20"/>
      <c r="G13" s="20"/>
      <c r="H13" s="20"/>
      <c r="I13" s="21"/>
    </row>
    <row r="14" spans="1:9" ht="31.5" x14ac:dyDescent="0.25">
      <c r="A14" s="135"/>
      <c r="B14" s="65" t="s">
        <v>73</v>
      </c>
      <c r="C14" s="12"/>
      <c r="E14" s="20"/>
      <c r="F14" s="20"/>
      <c r="G14" s="20"/>
      <c r="H14" s="20"/>
      <c r="I14" s="21"/>
    </row>
    <row r="15" spans="1:9" ht="63" x14ac:dyDescent="0.25">
      <c r="A15" s="135"/>
      <c r="B15" s="13" t="s">
        <v>74</v>
      </c>
      <c r="C15" s="12"/>
    </row>
    <row r="16" spans="1:9" ht="20.25" customHeight="1" x14ac:dyDescent="0.25">
      <c r="A16" s="136"/>
      <c r="B16" s="13" t="s">
        <v>75</v>
      </c>
      <c r="C16" s="12"/>
    </row>
    <row r="17" spans="1:3" ht="45.75" customHeight="1" x14ac:dyDescent="0.25">
      <c r="A17" s="134" t="s">
        <v>23</v>
      </c>
      <c r="B17" s="13" t="s">
        <v>76</v>
      </c>
      <c r="C17" s="12"/>
    </row>
    <row r="18" spans="1:3" ht="63" x14ac:dyDescent="0.25">
      <c r="A18" s="135"/>
      <c r="B18" s="13" t="s">
        <v>77</v>
      </c>
      <c r="C18" s="12"/>
    </row>
    <row r="19" spans="1:3" ht="47.25" x14ac:dyDescent="0.25">
      <c r="A19" s="135"/>
      <c r="B19" s="13" t="s">
        <v>78</v>
      </c>
      <c r="C19" s="12"/>
    </row>
    <row r="20" spans="1:3" ht="78.75" x14ac:dyDescent="0.25">
      <c r="A20" s="135"/>
      <c r="B20" s="13" t="s">
        <v>103</v>
      </c>
      <c r="C20" s="12"/>
    </row>
    <row r="21" spans="1:3" ht="47.25" x14ac:dyDescent="0.25">
      <c r="A21" s="135"/>
      <c r="B21" s="13" t="s">
        <v>102</v>
      </c>
      <c r="C21" s="12"/>
    </row>
    <row r="22" spans="1:3" ht="47.25" x14ac:dyDescent="0.25">
      <c r="A22" s="136"/>
      <c r="B22" s="13" t="s">
        <v>79</v>
      </c>
      <c r="C22" s="12"/>
    </row>
    <row r="23" spans="1:3" ht="31.5" x14ac:dyDescent="0.25">
      <c r="A23" s="134" t="s">
        <v>53</v>
      </c>
      <c r="B23" s="13" t="s">
        <v>80</v>
      </c>
      <c r="C23" s="12"/>
    </row>
    <row r="24" spans="1:3" ht="47.25" x14ac:dyDescent="0.25">
      <c r="A24" s="135"/>
      <c r="B24" s="13" t="s">
        <v>81</v>
      </c>
      <c r="C24" s="12"/>
    </row>
    <row r="25" spans="1:3" ht="47.25" x14ac:dyDescent="0.25">
      <c r="A25" s="135"/>
      <c r="B25" s="13" t="s">
        <v>82</v>
      </c>
      <c r="C25" s="12"/>
    </row>
    <row r="26" spans="1:3" ht="31.5" x14ac:dyDescent="0.25">
      <c r="A26" s="135"/>
      <c r="B26" s="13" t="s">
        <v>83</v>
      </c>
      <c r="C26" s="12"/>
    </row>
    <row r="27" spans="1:3" ht="63" x14ac:dyDescent="0.25">
      <c r="A27" s="131" t="s">
        <v>33</v>
      </c>
      <c r="B27" s="65" t="s">
        <v>84</v>
      </c>
      <c r="C27" s="12"/>
    </row>
    <row r="28" spans="1:3" ht="47.25" x14ac:dyDescent="0.25">
      <c r="A28" s="131"/>
      <c r="B28" s="13" t="s">
        <v>85</v>
      </c>
      <c r="C28" s="12"/>
    </row>
    <row r="29" spans="1:3" ht="63" x14ac:dyDescent="0.25">
      <c r="A29" s="131"/>
      <c r="B29" s="13" t="s">
        <v>104</v>
      </c>
      <c r="C29" s="12"/>
    </row>
    <row r="30" spans="1:3" ht="47.25" x14ac:dyDescent="0.25">
      <c r="A30" s="131"/>
      <c r="B30" s="13" t="s">
        <v>86</v>
      </c>
      <c r="C30" s="12"/>
    </row>
    <row r="31" spans="1:3" ht="31.5" x14ac:dyDescent="0.25">
      <c r="A31" s="131"/>
      <c r="B31" s="13" t="s">
        <v>87</v>
      </c>
      <c r="C31" s="12"/>
    </row>
    <row r="32" spans="1:3" ht="15.75" x14ac:dyDescent="0.25">
      <c r="A32" s="131" t="s">
        <v>24</v>
      </c>
      <c r="B32" s="13" t="s">
        <v>88</v>
      </c>
      <c r="C32" s="12"/>
    </row>
    <row r="33" spans="1:3" ht="47.25" x14ac:dyDescent="0.25">
      <c r="A33" s="131"/>
      <c r="B33" s="13" t="s">
        <v>89</v>
      </c>
      <c r="C33" s="12"/>
    </row>
    <row r="34" spans="1:3" ht="48.75" customHeight="1" x14ac:dyDescent="0.25">
      <c r="A34" s="131"/>
      <c r="B34" s="13" t="s">
        <v>90</v>
      </c>
      <c r="C34" s="12"/>
    </row>
    <row r="35" spans="1:3" ht="64.5" customHeight="1" x14ac:dyDescent="0.25">
      <c r="A35" s="131"/>
      <c r="B35" s="13" t="s">
        <v>91</v>
      </c>
      <c r="C35" s="12"/>
    </row>
    <row r="36" spans="1:3" ht="47.25" x14ac:dyDescent="0.25">
      <c r="A36" s="131"/>
      <c r="B36" s="13" t="s">
        <v>92</v>
      </c>
      <c r="C36" s="12"/>
    </row>
    <row r="37" spans="1:3" ht="47.25" x14ac:dyDescent="0.25">
      <c r="A37" s="131" t="s">
        <v>25</v>
      </c>
      <c r="B37" s="13" t="s">
        <v>93</v>
      </c>
      <c r="C37" s="12"/>
    </row>
    <row r="38" spans="1:3" ht="18" customHeight="1" x14ac:dyDescent="0.25">
      <c r="A38" s="131"/>
      <c r="B38" s="13" t="s">
        <v>94</v>
      </c>
      <c r="C38" s="12"/>
    </row>
    <row r="39" spans="1:3" ht="31.5" customHeight="1" x14ac:dyDescent="0.25">
      <c r="A39" s="131"/>
      <c r="B39" s="13" t="s">
        <v>95</v>
      </c>
      <c r="C39" s="12"/>
    </row>
    <row r="40" spans="1:3" ht="63" x14ac:dyDescent="0.25">
      <c r="A40" s="131"/>
      <c r="B40" s="13" t="s">
        <v>96</v>
      </c>
      <c r="C40" s="12"/>
    </row>
    <row r="41" spans="1:3" ht="31.5" x14ac:dyDescent="0.25">
      <c r="A41" s="131"/>
      <c r="B41" s="13" t="s">
        <v>97</v>
      </c>
      <c r="C41" s="12"/>
    </row>
    <row r="42" spans="1:3" ht="33" customHeight="1" x14ac:dyDescent="0.25">
      <c r="A42" s="131" t="s">
        <v>26</v>
      </c>
      <c r="B42" s="13" t="s">
        <v>98</v>
      </c>
      <c r="C42" s="12"/>
    </row>
    <row r="43" spans="1:3" ht="51.75" customHeight="1" x14ac:dyDescent="0.25">
      <c r="A43" s="131"/>
      <c r="B43" s="13" t="s">
        <v>99</v>
      </c>
      <c r="C43" s="12"/>
    </row>
    <row r="44" spans="1:3" ht="51.75" customHeight="1" x14ac:dyDescent="0.25">
      <c r="A44" s="131"/>
      <c r="B44" s="13" t="s">
        <v>100</v>
      </c>
      <c r="C44" s="12"/>
    </row>
    <row r="45" spans="1:3" ht="51.75" customHeight="1" x14ac:dyDescent="0.25">
      <c r="A45" s="131"/>
      <c r="B45" s="13" t="s">
        <v>101</v>
      </c>
      <c r="C45" s="12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3" t="str">
        <f>СТАРТ!A1</f>
        <v>Мониторинг личностных результатов обучающихся (ООО)</v>
      </c>
      <c r="B1" s="153"/>
      <c r="C1" s="153"/>
    </row>
    <row r="3" spans="1:25" ht="21" customHeight="1" x14ac:dyDescent="0.25">
      <c r="A3" s="8">
        <f>СТАРТ!B5</f>
        <v>0</v>
      </c>
      <c r="B3" s="74">
        <f>СТАРТ!B16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49">
        <f>СТАРТ!B3</f>
        <v>0</v>
      </c>
      <c r="G6" s="149"/>
      <c r="I6" s="50"/>
      <c r="J6" s="51"/>
      <c r="L6" s="152">
        <f>A3</f>
        <v>0</v>
      </c>
      <c r="M6" s="152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50" t="s">
        <v>15</v>
      </c>
      <c r="G7" s="150"/>
      <c r="H7" s="31"/>
      <c r="I7" s="47"/>
      <c r="J7" s="48"/>
      <c r="L7" s="150" t="s">
        <v>4</v>
      </c>
      <c r="M7" s="150"/>
      <c r="O7" s="151" t="s">
        <v>13</v>
      </c>
      <c r="P7" s="151"/>
      <c r="Q7" s="151"/>
      <c r="R7" s="151"/>
      <c r="S7" s="151"/>
      <c r="T7" s="97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47" t="s">
        <v>51</v>
      </c>
      <c r="P8" s="147"/>
      <c r="Q8" s="147"/>
      <c r="R8" s="147"/>
      <c r="S8" s="148" t="s">
        <v>52</v>
      </c>
      <c r="T8" s="159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47"/>
      <c r="P9" s="147"/>
      <c r="Q9" s="147"/>
      <c r="R9" s="147"/>
      <c r="S9" s="148"/>
      <c r="T9" s="159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47"/>
      <c r="P10" s="147"/>
      <c r="Q10" s="147"/>
      <c r="R10" s="147"/>
      <c r="S10" s="148"/>
      <c r="T10" s="117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47"/>
      <c r="P11" s="147"/>
      <c r="Q11" s="147"/>
      <c r="R11" s="147"/>
      <c r="S11" s="148"/>
      <c r="T11" s="117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63" t="s">
        <v>27</v>
      </c>
      <c r="B13" s="164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46" t="s">
        <v>47</v>
      </c>
      <c r="H17" s="146"/>
      <c r="I17" s="146"/>
      <c r="J17" s="146"/>
      <c r="K17" s="146"/>
      <c r="L17" s="146"/>
      <c r="M17" s="146"/>
    </row>
    <row r="18" spans="1:13" x14ac:dyDescent="0.25">
      <c r="A18" s="165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46"/>
      <c r="H18" s="146"/>
      <c r="I18" s="146"/>
      <c r="J18" s="146"/>
      <c r="K18" s="146"/>
      <c r="L18" s="146"/>
      <c r="M18" s="146"/>
    </row>
    <row r="19" spans="1:13" ht="18" customHeight="1" x14ac:dyDescent="0.25">
      <c r="A19" s="163" t="s">
        <v>29</v>
      </c>
      <c r="B19" s="164"/>
      <c r="C19" s="84" t="e">
        <f>AVERAGE(C14:C18)</f>
        <v>#DIV/0!</v>
      </c>
      <c r="D19" s="72"/>
      <c r="E19" s="72"/>
      <c r="G19" s="146"/>
      <c r="H19" s="146"/>
      <c r="I19" s="146"/>
      <c r="J19" s="146"/>
      <c r="K19" s="146"/>
      <c r="L19" s="146"/>
      <c r="M19" s="146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46"/>
      <c r="H20" s="146"/>
      <c r="I20" s="146"/>
      <c r="J20" s="146"/>
      <c r="K20" s="146"/>
      <c r="L20" s="146"/>
      <c r="M20" s="146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6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61" t="s">
        <v>30</v>
      </c>
      <c r="B26" s="162"/>
      <c r="C26" s="84" t="e">
        <f>AVERAGE(C20:C25)</f>
        <v>#DIV/0!</v>
      </c>
      <c r="D26" s="72"/>
      <c r="E26" s="72"/>
      <c r="F26" s="72"/>
    </row>
    <row r="27" spans="1:13" ht="30" x14ac:dyDescent="0.25">
      <c r="A27" s="160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0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0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0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61" t="s">
        <v>31</v>
      </c>
      <c r="B31" s="162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0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0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60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60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61" t="s">
        <v>32</v>
      </c>
      <c r="B37" s="162"/>
      <c r="C37" s="84" t="e">
        <f>AVERAGE(C32:C36)</f>
        <v>#DIV/0!</v>
      </c>
      <c r="D37" s="72"/>
      <c r="E37" s="72"/>
      <c r="F37" s="72"/>
    </row>
    <row r="38" spans="1:13" x14ac:dyDescent="0.25">
      <c r="A38" s="160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60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60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60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60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61" t="s">
        <v>34</v>
      </c>
      <c r="B43" s="162"/>
      <c r="C43" s="84" t="e">
        <f>AVERAGE(C38:C42)</f>
        <v>#DIV/0!</v>
      </c>
      <c r="D43" s="72"/>
      <c r="E43" s="72"/>
      <c r="F43" s="72"/>
    </row>
    <row r="44" spans="1:13" ht="30" x14ac:dyDescent="0.25">
      <c r="A44" s="160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60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60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60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60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61" t="s">
        <v>44</v>
      </c>
      <c r="B49" s="162"/>
      <c r="C49" s="84" t="e">
        <f>AVERAGE(C44:C48)</f>
        <v>#DIV/0!</v>
      </c>
      <c r="D49" s="72"/>
      <c r="E49" s="72"/>
      <c r="F49" s="72"/>
    </row>
    <row r="50" spans="1:6" ht="30" x14ac:dyDescent="0.25">
      <c r="A50" s="160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60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60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60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61" t="s">
        <v>35</v>
      </c>
      <c r="B54" s="162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3" t="str">
        <f>СТАРТ!A1</f>
        <v>Мониторинг личностных результатов обучающихся (ООО)</v>
      </c>
      <c r="B1" s="153"/>
      <c r="C1" s="153"/>
    </row>
    <row r="3" spans="1:25" ht="21" customHeight="1" x14ac:dyDescent="0.25">
      <c r="A3" s="8">
        <f>СТАРТ!B5</f>
        <v>0</v>
      </c>
      <c r="B3" s="74">
        <f>СТАРТ!B17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49">
        <f>СТАРТ!B3</f>
        <v>0</v>
      </c>
      <c r="G6" s="149"/>
      <c r="I6" s="50"/>
      <c r="J6" s="51"/>
      <c r="L6" s="152">
        <f>A3</f>
        <v>0</v>
      </c>
      <c r="M6" s="152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50" t="s">
        <v>15</v>
      </c>
      <c r="G7" s="150"/>
      <c r="H7" s="31"/>
      <c r="I7" s="47"/>
      <c r="J7" s="48"/>
      <c r="L7" s="150" t="s">
        <v>4</v>
      </c>
      <c r="M7" s="150"/>
      <c r="O7" s="151" t="s">
        <v>13</v>
      </c>
      <c r="P7" s="151"/>
      <c r="Q7" s="151"/>
      <c r="R7" s="151"/>
      <c r="S7" s="151"/>
      <c r="T7" s="97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47" t="s">
        <v>51</v>
      </c>
      <c r="P8" s="147"/>
      <c r="Q8" s="147"/>
      <c r="R8" s="147"/>
      <c r="S8" s="148" t="s">
        <v>52</v>
      </c>
      <c r="T8" s="159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47"/>
      <c r="P9" s="147"/>
      <c r="Q9" s="147"/>
      <c r="R9" s="147"/>
      <c r="S9" s="148"/>
      <c r="T9" s="159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47"/>
      <c r="P10" s="147"/>
      <c r="Q10" s="147"/>
      <c r="R10" s="147"/>
      <c r="S10" s="148"/>
      <c r="T10" s="117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47"/>
      <c r="P11" s="147"/>
      <c r="Q11" s="147"/>
      <c r="R11" s="147"/>
      <c r="S11" s="148"/>
      <c r="T11" s="117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63" t="s">
        <v>27</v>
      </c>
      <c r="B13" s="164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46" t="s">
        <v>47</v>
      </c>
      <c r="H17" s="146"/>
      <c r="I17" s="146"/>
      <c r="J17" s="146"/>
      <c r="K17" s="146"/>
      <c r="L17" s="146"/>
      <c r="M17" s="146"/>
    </row>
    <row r="18" spans="1:13" x14ac:dyDescent="0.25">
      <c r="A18" s="165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46"/>
      <c r="H18" s="146"/>
      <c r="I18" s="146"/>
      <c r="J18" s="146"/>
      <c r="K18" s="146"/>
      <c r="L18" s="146"/>
      <c r="M18" s="146"/>
    </row>
    <row r="19" spans="1:13" ht="18" customHeight="1" x14ac:dyDescent="0.25">
      <c r="A19" s="163" t="s">
        <v>29</v>
      </c>
      <c r="B19" s="164"/>
      <c r="C19" s="84" t="e">
        <f>AVERAGE(C14:C18)</f>
        <v>#DIV/0!</v>
      </c>
      <c r="D19" s="72"/>
      <c r="E19" s="72"/>
      <c r="G19" s="146"/>
      <c r="H19" s="146"/>
      <c r="I19" s="146"/>
      <c r="J19" s="146"/>
      <c r="K19" s="146"/>
      <c r="L19" s="146"/>
      <c r="M19" s="146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46"/>
      <c r="H20" s="146"/>
      <c r="I20" s="146"/>
      <c r="J20" s="146"/>
      <c r="K20" s="146"/>
      <c r="L20" s="146"/>
      <c r="M20" s="146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6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61" t="s">
        <v>30</v>
      </c>
      <c r="B26" s="162"/>
      <c r="C26" s="84" t="e">
        <f>AVERAGE(C20:C25)</f>
        <v>#DIV/0!</v>
      </c>
      <c r="D26" s="72"/>
      <c r="E26" s="72"/>
      <c r="F26" s="72"/>
    </row>
    <row r="27" spans="1:13" ht="30" x14ac:dyDescent="0.25">
      <c r="A27" s="160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0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0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0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61" t="s">
        <v>31</v>
      </c>
      <c r="B31" s="162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0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0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60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60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61" t="s">
        <v>32</v>
      </c>
      <c r="B37" s="162"/>
      <c r="C37" s="84" t="e">
        <f>AVERAGE(C32:C36)</f>
        <v>#DIV/0!</v>
      </c>
      <c r="D37" s="72"/>
      <c r="E37" s="72"/>
      <c r="F37" s="72"/>
    </row>
    <row r="38" spans="1:13" x14ac:dyDescent="0.25">
      <c r="A38" s="160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60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60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60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60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61" t="s">
        <v>34</v>
      </c>
      <c r="B43" s="162"/>
      <c r="C43" s="84" t="e">
        <f>AVERAGE(C38:C42)</f>
        <v>#DIV/0!</v>
      </c>
      <c r="D43" s="72"/>
      <c r="E43" s="72"/>
      <c r="F43" s="72"/>
    </row>
    <row r="44" spans="1:13" ht="30" x14ac:dyDescent="0.25">
      <c r="A44" s="160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60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60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60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60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61" t="s">
        <v>44</v>
      </c>
      <c r="B49" s="162"/>
      <c r="C49" s="84" t="e">
        <f>AVERAGE(C44:C48)</f>
        <v>#DIV/0!</v>
      </c>
      <c r="D49" s="72"/>
      <c r="E49" s="72"/>
      <c r="F49" s="72"/>
    </row>
    <row r="50" spans="1:6" ht="30" x14ac:dyDescent="0.25">
      <c r="A50" s="160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60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60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60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61" t="s">
        <v>35</v>
      </c>
      <c r="B54" s="162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3" t="str">
        <f>СТАРТ!A1</f>
        <v>Мониторинг личностных результатов обучающихся (ООО)</v>
      </c>
      <c r="B1" s="153"/>
      <c r="C1" s="153"/>
    </row>
    <row r="3" spans="1:25" ht="21" customHeight="1" x14ac:dyDescent="0.25">
      <c r="A3" s="8">
        <f>СТАРТ!B5</f>
        <v>0</v>
      </c>
      <c r="B3" s="74">
        <f>СТАРТ!B18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49">
        <f>СТАРТ!B3</f>
        <v>0</v>
      </c>
      <c r="G6" s="149"/>
      <c r="I6" s="50"/>
      <c r="J6" s="51"/>
      <c r="L6" s="152">
        <f>A3</f>
        <v>0</v>
      </c>
      <c r="M6" s="152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50" t="s">
        <v>15</v>
      </c>
      <c r="G7" s="150"/>
      <c r="H7" s="31"/>
      <c r="I7" s="47"/>
      <c r="J7" s="48"/>
      <c r="L7" s="150" t="s">
        <v>4</v>
      </c>
      <c r="M7" s="150"/>
      <c r="O7" s="151" t="s">
        <v>13</v>
      </c>
      <c r="P7" s="151"/>
      <c r="Q7" s="151"/>
      <c r="R7" s="151"/>
      <c r="S7" s="151"/>
      <c r="T7" s="97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47" t="s">
        <v>51</v>
      </c>
      <c r="P8" s="147"/>
      <c r="Q8" s="147"/>
      <c r="R8" s="147"/>
      <c r="S8" s="148" t="s">
        <v>52</v>
      </c>
      <c r="T8" s="159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47"/>
      <c r="P9" s="147"/>
      <c r="Q9" s="147"/>
      <c r="R9" s="147"/>
      <c r="S9" s="148"/>
      <c r="T9" s="159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47"/>
      <c r="P10" s="147"/>
      <c r="Q10" s="147"/>
      <c r="R10" s="147"/>
      <c r="S10" s="148"/>
      <c r="T10" s="117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47"/>
      <c r="P11" s="147"/>
      <c r="Q11" s="147"/>
      <c r="R11" s="147"/>
      <c r="S11" s="148"/>
      <c r="T11" s="117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63" t="s">
        <v>27</v>
      </c>
      <c r="B13" s="164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46" t="s">
        <v>47</v>
      </c>
      <c r="H17" s="146"/>
      <c r="I17" s="146"/>
      <c r="J17" s="146"/>
      <c r="K17" s="146"/>
      <c r="L17" s="146"/>
      <c r="M17" s="146"/>
    </row>
    <row r="18" spans="1:13" x14ac:dyDescent="0.25">
      <c r="A18" s="165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46"/>
      <c r="H18" s="146"/>
      <c r="I18" s="146"/>
      <c r="J18" s="146"/>
      <c r="K18" s="146"/>
      <c r="L18" s="146"/>
      <c r="M18" s="146"/>
    </row>
    <row r="19" spans="1:13" ht="18" customHeight="1" x14ac:dyDescent="0.25">
      <c r="A19" s="163" t="s">
        <v>29</v>
      </c>
      <c r="B19" s="164"/>
      <c r="C19" s="84" t="e">
        <f>AVERAGE(C14:C18)</f>
        <v>#DIV/0!</v>
      </c>
      <c r="D19" s="72"/>
      <c r="E19" s="72"/>
      <c r="G19" s="146"/>
      <c r="H19" s="146"/>
      <c r="I19" s="146"/>
      <c r="J19" s="146"/>
      <c r="K19" s="146"/>
      <c r="L19" s="146"/>
      <c r="M19" s="146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46"/>
      <c r="H20" s="146"/>
      <c r="I20" s="146"/>
      <c r="J20" s="146"/>
      <c r="K20" s="146"/>
      <c r="L20" s="146"/>
      <c r="M20" s="146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6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61" t="s">
        <v>30</v>
      </c>
      <c r="B26" s="162"/>
      <c r="C26" s="84" t="e">
        <f>AVERAGE(C20:C25)</f>
        <v>#DIV/0!</v>
      </c>
      <c r="D26" s="72"/>
      <c r="E26" s="72"/>
      <c r="F26" s="72"/>
    </row>
    <row r="27" spans="1:13" ht="30" x14ac:dyDescent="0.25">
      <c r="A27" s="160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0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0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0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61" t="s">
        <v>31</v>
      </c>
      <c r="B31" s="162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0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0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60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60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61" t="s">
        <v>32</v>
      </c>
      <c r="B37" s="162"/>
      <c r="C37" s="84" t="e">
        <f>AVERAGE(C32:C36)</f>
        <v>#DIV/0!</v>
      </c>
      <c r="D37" s="72"/>
      <c r="E37" s="72"/>
      <c r="F37" s="72"/>
    </row>
    <row r="38" spans="1:13" x14ac:dyDescent="0.25">
      <c r="A38" s="160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60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60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60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60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61" t="s">
        <v>34</v>
      </c>
      <c r="B43" s="162"/>
      <c r="C43" s="84" t="e">
        <f>AVERAGE(C38:C42)</f>
        <v>#DIV/0!</v>
      </c>
      <c r="D43" s="72"/>
      <c r="E43" s="72"/>
      <c r="F43" s="72"/>
    </row>
    <row r="44" spans="1:13" ht="30" x14ac:dyDescent="0.25">
      <c r="A44" s="160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60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60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60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60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61" t="s">
        <v>44</v>
      </c>
      <c r="B49" s="162"/>
      <c r="C49" s="84" t="e">
        <f>AVERAGE(C44:C48)</f>
        <v>#DIV/0!</v>
      </c>
      <c r="D49" s="72"/>
      <c r="E49" s="72"/>
      <c r="F49" s="72"/>
    </row>
    <row r="50" spans="1:6" ht="30" x14ac:dyDescent="0.25">
      <c r="A50" s="160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60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60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60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61" t="s">
        <v>35</v>
      </c>
      <c r="B54" s="162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3" t="str">
        <f>СТАРТ!A1</f>
        <v>Мониторинг личностных результатов обучающихся (ООО)</v>
      </c>
      <c r="B1" s="153"/>
      <c r="C1" s="153"/>
    </row>
    <row r="3" spans="1:25" ht="21" customHeight="1" x14ac:dyDescent="0.25">
      <c r="A3" s="8">
        <f>СТАРТ!B5</f>
        <v>0</v>
      </c>
      <c r="B3" s="74">
        <f>СТАРТ!B19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49">
        <f>СТАРТ!B3</f>
        <v>0</v>
      </c>
      <c r="G6" s="149"/>
      <c r="I6" s="50"/>
      <c r="J6" s="51"/>
      <c r="L6" s="152">
        <f>A3</f>
        <v>0</v>
      </c>
      <c r="M6" s="152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50" t="s">
        <v>15</v>
      </c>
      <c r="G7" s="150"/>
      <c r="H7" s="31"/>
      <c r="I7" s="47"/>
      <c r="J7" s="48"/>
      <c r="L7" s="150" t="s">
        <v>4</v>
      </c>
      <c r="M7" s="150"/>
      <c r="O7" s="151" t="s">
        <v>13</v>
      </c>
      <c r="P7" s="151"/>
      <c r="Q7" s="151"/>
      <c r="R7" s="151"/>
      <c r="S7" s="151"/>
      <c r="T7" s="97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47" t="s">
        <v>51</v>
      </c>
      <c r="P8" s="147"/>
      <c r="Q8" s="147"/>
      <c r="R8" s="147"/>
      <c r="S8" s="148" t="s">
        <v>52</v>
      </c>
      <c r="T8" s="159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47"/>
      <c r="P9" s="147"/>
      <c r="Q9" s="147"/>
      <c r="R9" s="147"/>
      <c r="S9" s="148"/>
      <c r="T9" s="159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47"/>
      <c r="P10" s="147"/>
      <c r="Q10" s="147"/>
      <c r="R10" s="147"/>
      <c r="S10" s="148"/>
      <c r="T10" s="117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47"/>
      <c r="P11" s="147"/>
      <c r="Q11" s="147"/>
      <c r="R11" s="147"/>
      <c r="S11" s="148"/>
      <c r="T11" s="117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63" t="s">
        <v>27</v>
      </c>
      <c r="B13" s="164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46" t="s">
        <v>47</v>
      </c>
      <c r="H17" s="146"/>
      <c r="I17" s="146"/>
      <c r="J17" s="146"/>
      <c r="K17" s="146"/>
      <c r="L17" s="146"/>
      <c r="M17" s="146"/>
    </row>
    <row r="18" spans="1:13" x14ac:dyDescent="0.25">
      <c r="A18" s="165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46"/>
      <c r="H18" s="146"/>
      <c r="I18" s="146"/>
      <c r="J18" s="146"/>
      <c r="K18" s="146"/>
      <c r="L18" s="146"/>
      <c r="M18" s="146"/>
    </row>
    <row r="19" spans="1:13" ht="18" customHeight="1" x14ac:dyDescent="0.25">
      <c r="A19" s="163" t="s">
        <v>29</v>
      </c>
      <c r="B19" s="164"/>
      <c r="C19" s="84" t="e">
        <f>AVERAGE(C14:C18)</f>
        <v>#DIV/0!</v>
      </c>
      <c r="D19" s="72"/>
      <c r="E19" s="72"/>
      <c r="G19" s="146"/>
      <c r="H19" s="146"/>
      <c r="I19" s="146"/>
      <c r="J19" s="146"/>
      <c r="K19" s="146"/>
      <c r="L19" s="146"/>
      <c r="M19" s="146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46"/>
      <c r="H20" s="146"/>
      <c r="I20" s="146"/>
      <c r="J20" s="146"/>
      <c r="K20" s="146"/>
      <c r="L20" s="146"/>
      <c r="M20" s="146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6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61" t="s">
        <v>30</v>
      </c>
      <c r="B26" s="162"/>
      <c r="C26" s="84" t="e">
        <f>AVERAGE(C20:C25)</f>
        <v>#DIV/0!</v>
      </c>
      <c r="D26" s="72"/>
      <c r="E26" s="72"/>
      <c r="F26" s="72"/>
    </row>
    <row r="27" spans="1:13" ht="30" x14ac:dyDescent="0.25">
      <c r="A27" s="160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0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0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0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61" t="s">
        <v>31</v>
      </c>
      <c r="B31" s="162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0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0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60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60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61" t="s">
        <v>32</v>
      </c>
      <c r="B37" s="162"/>
      <c r="C37" s="84" t="e">
        <f>AVERAGE(C32:C36)</f>
        <v>#DIV/0!</v>
      </c>
      <c r="D37" s="72"/>
      <c r="E37" s="72"/>
      <c r="F37" s="72"/>
    </row>
    <row r="38" spans="1:13" x14ac:dyDescent="0.25">
      <c r="A38" s="160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60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60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60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60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61" t="s">
        <v>34</v>
      </c>
      <c r="B43" s="162"/>
      <c r="C43" s="84" t="e">
        <f>AVERAGE(C38:C42)</f>
        <v>#DIV/0!</v>
      </c>
      <c r="D43" s="72"/>
      <c r="E43" s="72"/>
      <c r="F43" s="72"/>
    </row>
    <row r="44" spans="1:13" ht="30" x14ac:dyDescent="0.25">
      <c r="A44" s="160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60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60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60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60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61" t="s">
        <v>44</v>
      </c>
      <c r="B49" s="162"/>
      <c r="C49" s="84" t="e">
        <f>AVERAGE(C44:C48)</f>
        <v>#DIV/0!</v>
      </c>
      <c r="D49" s="72"/>
      <c r="E49" s="72"/>
      <c r="F49" s="72"/>
    </row>
    <row r="50" spans="1:6" ht="30" x14ac:dyDescent="0.25">
      <c r="A50" s="160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60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60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60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61" t="s">
        <v>35</v>
      </c>
      <c r="B54" s="162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3" t="str">
        <f>СТАРТ!A1</f>
        <v>Мониторинг личностных результатов обучающихся (ООО)</v>
      </c>
      <c r="B1" s="153"/>
      <c r="C1" s="153"/>
    </row>
    <row r="3" spans="1:25" ht="21" customHeight="1" x14ac:dyDescent="0.25">
      <c r="A3" s="8">
        <f>СТАРТ!B5</f>
        <v>0</v>
      </c>
      <c r="B3" s="74">
        <f>СТАРТ!B20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49">
        <f>СТАРТ!B3</f>
        <v>0</v>
      </c>
      <c r="G6" s="149"/>
      <c r="I6" s="50"/>
      <c r="J6" s="51"/>
      <c r="L6" s="152">
        <f>A3</f>
        <v>0</v>
      </c>
      <c r="M6" s="152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50" t="s">
        <v>15</v>
      </c>
      <c r="G7" s="150"/>
      <c r="H7" s="31"/>
      <c r="I7" s="47"/>
      <c r="J7" s="48"/>
      <c r="L7" s="150" t="s">
        <v>4</v>
      </c>
      <c r="M7" s="150"/>
      <c r="O7" s="151" t="s">
        <v>13</v>
      </c>
      <c r="P7" s="151"/>
      <c r="Q7" s="151"/>
      <c r="R7" s="151"/>
      <c r="S7" s="151"/>
      <c r="T7" s="97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47" t="s">
        <v>51</v>
      </c>
      <c r="P8" s="147"/>
      <c r="Q8" s="147"/>
      <c r="R8" s="147"/>
      <c r="S8" s="148" t="s">
        <v>52</v>
      </c>
      <c r="T8" s="159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47"/>
      <c r="P9" s="147"/>
      <c r="Q9" s="147"/>
      <c r="R9" s="147"/>
      <c r="S9" s="148"/>
      <c r="T9" s="159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47"/>
      <c r="P10" s="147"/>
      <c r="Q10" s="147"/>
      <c r="R10" s="147"/>
      <c r="S10" s="148"/>
      <c r="T10" s="117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47"/>
      <c r="P11" s="147"/>
      <c r="Q11" s="147"/>
      <c r="R11" s="147"/>
      <c r="S11" s="148"/>
      <c r="T11" s="117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63" t="s">
        <v>27</v>
      </c>
      <c r="B13" s="164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46" t="s">
        <v>47</v>
      </c>
      <c r="H17" s="146"/>
      <c r="I17" s="146"/>
      <c r="J17" s="146"/>
      <c r="K17" s="146"/>
      <c r="L17" s="146"/>
      <c r="M17" s="146"/>
    </row>
    <row r="18" spans="1:13" x14ac:dyDescent="0.25">
      <c r="A18" s="165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46"/>
      <c r="H18" s="146"/>
      <c r="I18" s="146"/>
      <c r="J18" s="146"/>
      <c r="K18" s="146"/>
      <c r="L18" s="146"/>
      <c r="M18" s="146"/>
    </row>
    <row r="19" spans="1:13" ht="18" customHeight="1" x14ac:dyDescent="0.25">
      <c r="A19" s="163" t="s">
        <v>29</v>
      </c>
      <c r="B19" s="164"/>
      <c r="C19" s="84" t="e">
        <f>AVERAGE(C14:C18)</f>
        <v>#DIV/0!</v>
      </c>
      <c r="D19" s="72"/>
      <c r="E19" s="72"/>
      <c r="G19" s="146"/>
      <c r="H19" s="146"/>
      <c r="I19" s="146"/>
      <c r="J19" s="146"/>
      <c r="K19" s="146"/>
      <c r="L19" s="146"/>
      <c r="M19" s="146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46"/>
      <c r="H20" s="146"/>
      <c r="I20" s="146"/>
      <c r="J20" s="146"/>
      <c r="K20" s="146"/>
      <c r="L20" s="146"/>
      <c r="M20" s="146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6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61" t="s">
        <v>30</v>
      </c>
      <c r="B26" s="162"/>
      <c r="C26" s="84" t="e">
        <f>AVERAGE(C20:C25)</f>
        <v>#DIV/0!</v>
      </c>
      <c r="D26" s="72"/>
      <c r="E26" s="72"/>
      <c r="F26" s="72"/>
    </row>
    <row r="27" spans="1:13" ht="30" x14ac:dyDescent="0.25">
      <c r="A27" s="160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0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0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0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61" t="s">
        <v>31</v>
      </c>
      <c r="B31" s="162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0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0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60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60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61" t="s">
        <v>32</v>
      </c>
      <c r="B37" s="162"/>
      <c r="C37" s="84" t="e">
        <f>AVERAGE(C32:C36)</f>
        <v>#DIV/0!</v>
      </c>
      <c r="D37" s="72"/>
      <c r="E37" s="72"/>
      <c r="F37" s="72"/>
    </row>
    <row r="38" spans="1:13" x14ac:dyDescent="0.25">
      <c r="A38" s="160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60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60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60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60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61" t="s">
        <v>34</v>
      </c>
      <c r="B43" s="162"/>
      <c r="C43" s="84" t="e">
        <f>AVERAGE(C38:C42)</f>
        <v>#DIV/0!</v>
      </c>
      <c r="D43" s="72"/>
      <c r="E43" s="72"/>
      <c r="F43" s="72"/>
    </row>
    <row r="44" spans="1:13" ht="30" x14ac:dyDescent="0.25">
      <c r="A44" s="160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60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60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60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60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61" t="s">
        <v>44</v>
      </c>
      <c r="B49" s="162"/>
      <c r="C49" s="84" t="e">
        <f>AVERAGE(C44:C48)</f>
        <v>#DIV/0!</v>
      </c>
      <c r="D49" s="72"/>
      <c r="E49" s="72"/>
      <c r="F49" s="72"/>
    </row>
    <row r="50" spans="1:6" ht="30" x14ac:dyDescent="0.25">
      <c r="A50" s="160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60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60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60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61" t="s">
        <v>35</v>
      </c>
      <c r="B54" s="162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3" t="str">
        <f>СТАРТ!A1</f>
        <v>Мониторинг личностных результатов обучающихся (ООО)</v>
      </c>
      <c r="B1" s="153"/>
      <c r="C1" s="153"/>
    </row>
    <row r="3" spans="1:25" ht="21" customHeight="1" x14ac:dyDescent="0.25">
      <c r="A3" s="8">
        <f>СТАРТ!B5</f>
        <v>0</v>
      </c>
      <c r="B3" s="74">
        <f>СТАРТ!B21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49">
        <f>СТАРТ!B3</f>
        <v>0</v>
      </c>
      <c r="G6" s="149"/>
      <c r="I6" s="50"/>
      <c r="J6" s="51"/>
      <c r="L6" s="152">
        <f>A3</f>
        <v>0</v>
      </c>
      <c r="M6" s="152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50" t="s">
        <v>15</v>
      </c>
      <c r="G7" s="150"/>
      <c r="H7" s="31"/>
      <c r="I7" s="47"/>
      <c r="J7" s="48"/>
      <c r="L7" s="150" t="s">
        <v>4</v>
      </c>
      <c r="M7" s="150"/>
      <c r="O7" s="151" t="s">
        <v>13</v>
      </c>
      <c r="P7" s="151"/>
      <c r="Q7" s="151"/>
      <c r="R7" s="151"/>
      <c r="S7" s="151"/>
      <c r="T7" s="97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47" t="s">
        <v>51</v>
      </c>
      <c r="P8" s="147"/>
      <c r="Q8" s="147"/>
      <c r="R8" s="147"/>
      <c r="S8" s="148" t="s">
        <v>52</v>
      </c>
      <c r="T8" s="159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47"/>
      <c r="P9" s="147"/>
      <c r="Q9" s="147"/>
      <c r="R9" s="147"/>
      <c r="S9" s="148"/>
      <c r="T9" s="159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47"/>
      <c r="P10" s="147"/>
      <c r="Q10" s="147"/>
      <c r="R10" s="147"/>
      <c r="S10" s="148"/>
      <c r="T10" s="117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47"/>
      <c r="P11" s="147"/>
      <c r="Q11" s="147"/>
      <c r="R11" s="147"/>
      <c r="S11" s="148"/>
      <c r="T11" s="117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63" t="s">
        <v>27</v>
      </c>
      <c r="B13" s="164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46" t="s">
        <v>47</v>
      </c>
      <c r="H17" s="146"/>
      <c r="I17" s="146"/>
      <c r="J17" s="146"/>
      <c r="K17" s="146"/>
      <c r="L17" s="146"/>
      <c r="M17" s="146"/>
    </row>
    <row r="18" spans="1:13" x14ac:dyDescent="0.25">
      <c r="A18" s="165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46"/>
      <c r="H18" s="146"/>
      <c r="I18" s="146"/>
      <c r="J18" s="146"/>
      <c r="K18" s="146"/>
      <c r="L18" s="146"/>
      <c r="M18" s="146"/>
    </row>
    <row r="19" spans="1:13" ht="18" customHeight="1" x14ac:dyDescent="0.25">
      <c r="A19" s="163" t="s">
        <v>29</v>
      </c>
      <c r="B19" s="164"/>
      <c r="C19" s="84" t="e">
        <f>AVERAGE(C14:C18)</f>
        <v>#DIV/0!</v>
      </c>
      <c r="D19" s="72"/>
      <c r="E19" s="72"/>
      <c r="G19" s="146"/>
      <c r="H19" s="146"/>
      <c r="I19" s="146"/>
      <c r="J19" s="146"/>
      <c r="K19" s="146"/>
      <c r="L19" s="146"/>
      <c r="M19" s="146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46"/>
      <c r="H20" s="146"/>
      <c r="I20" s="146"/>
      <c r="J20" s="146"/>
      <c r="K20" s="146"/>
      <c r="L20" s="146"/>
      <c r="M20" s="146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6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61" t="s">
        <v>30</v>
      </c>
      <c r="B26" s="162"/>
      <c r="C26" s="84" t="e">
        <f>AVERAGE(C20:C25)</f>
        <v>#DIV/0!</v>
      </c>
      <c r="D26" s="72"/>
      <c r="E26" s="72"/>
      <c r="F26" s="72"/>
    </row>
    <row r="27" spans="1:13" ht="30" x14ac:dyDescent="0.25">
      <c r="A27" s="160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0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0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0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61" t="s">
        <v>31</v>
      </c>
      <c r="B31" s="162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0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0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60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60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61" t="s">
        <v>32</v>
      </c>
      <c r="B37" s="162"/>
      <c r="C37" s="84" t="e">
        <f>AVERAGE(C32:C36)</f>
        <v>#DIV/0!</v>
      </c>
      <c r="D37" s="72"/>
      <c r="E37" s="72"/>
      <c r="F37" s="72"/>
    </row>
    <row r="38" spans="1:13" x14ac:dyDescent="0.25">
      <c r="A38" s="160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60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60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60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60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61" t="s">
        <v>34</v>
      </c>
      <c r="B43" s="162"/>
      <c r="C43" s="84" t="e">
        <f>AVERAGE(C38:C42)</f>
        <v>#DIV/0!</v>
      </c>
      <c r="D43" s="72"/>
      <c r="E43" s="72"/>
      <c r="F43" s="72"/>
    </row>
    <row r="44" spans="1:13" ht="30" x14ac:dyDescent="0.25">
      <c r="A44" s="160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60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60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60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60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61" t="s">
        <v>44</v>
      </c>
      <c r="B49" s="162"/>
      <c r="C49" s="84" t="e">
        <f>AVERAGE(C44:C48)</f>
        <v>#DIV/0!</v>
      </c>
      <c r="D49" s="72"/>
      <c r="E49" s="72"/>
      <c r="F49" s="72"/>
    </row>
    <row r="50" spans="1:6" ht="30" x14ac:dyDescent="0.25">
      <c r="A50" s="160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60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60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60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61" t="s">
        <v>35</v>
      </c>
      <c r="B54" s="162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3" t="str">
        <f>СТАРТ!A1</f>
        <v>Мониторинг личностных результатов обучающихся (ООО)</v>
      </c>
      <c r="B1" s="153"/>
      <c r="C1" s="153"/>
    </row>
    <row r="3" spans="1:25" ht="21" customHeight="1" x14ac:dyDescent="0.25">
      <c r="A3" s="8">
        <f>СТАРТ!B5</f>
        <v>0</v>
      </c>
      <c r="B3" s="74">
        <f>СТАРТ!B22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49">
        <f>СТАРТ!B3</f>
        <v>0</v>
      </c>
      <c r="G6" s="149"/>
      <c r="I6" s="50"/>
      <c r="J6" s="51"/>
      <c r="L6" s="152">
        <f>A3</f>
        <v>0</v>
      </c>
      <c r="M6" s="152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50" t="s">
        <v>15</v>
      </c>
      <c r="G7" s="150"/>
      <c r="H7" s="31"/>
      <c r="I7" s="47"/>
      <c r="J7" s="48"/>
      <c r="L7" s="150" t="s">
        <v>4</v>
      </c>
      <c r="M7" s="150"/>
      <c r="O7" s="151" t="s">
        <v>13</v>
      </c>
      <c r="P7" s="151"/>
      <c r="Q7" s="151"/>
      <c r="R7" s="151"/>
      <c r="S7" s="151"/>
      <c r="T7" s="97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47" t="s">
        <v>51</v>
      </c>
      <c r="P8" s="147"/>
      <c r="Q8" s="147"/>
      <c r="R8" s="147"/>
      <c r="S8" s="148" t="s">
        <v>52</v>
      </c>
      <c r="T8" s="159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47"/>
      <c r="P9" s="147"/>
      <c r="Q9" s="147"/>
      <c r="R9" s="147"/>
      <c r="S9" s="148"/>
      <c r="T9" s="159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47"/>
      <c r="P10" s="147"/>
      <c r="Q10" s="147"/>
      <c r="R10" s="147"/>
      <c r="S10" s="148"/>
      <c r="T10" s="117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47"/>
      <c r="P11" s="147"/>
      <c r="Q11" s="147"/>
      <c r="R11" s="147"/>
      <c r="S11" s="148"/>
      <c r="T11" s="117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63" t="s">
        <v>27</v>
      </c>
      <c r="B13" s="164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46" t="s">
        <v>47</v>
      </c>
      <c r="H17" s="146"/>
      <c r="I17" s="146"/>
      <c r="J17" s="146"/>
      <c r="K17" s="146"/>
      <c r="L17" s="146"/>
      <c r="M17" s="146"/>
    </row>
    <row r="18" spans="1:13" x14ac:dyDescent="0.25">
      <c r="A18" s="165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46"/>
      <c r="H18" s="146"/>
      <c r="I18" s="146"/>
      <c r="J18" s="146"/>
      <c r="K18" s="146"/>
      <c r="L18" s="146"/>
      <c r="M18" s="146"/>
    </row>
    <row r="19" spans="1:13" ht="18" customHeight="1" x14ac:dyDescent="0.25">
      <c r="A19" s="163" t="s">
        <v>29</v>
      </c>
      <c r="B19" s="164"/>
      <c r="C19" s="84" t="e">
        <f>AVERAGE(C14:C18)</f>
        <v>#DIV/0!</v>
      </c>
      <c r="D19" s="72"/>
      <c r="E19" s="72"/>
      <c r="G19" s="146"/>
      <c r="H19" s="146"/>
      <c r="I19" s="146"/>
      <c r="J19" s="146"/>
      <c r="K19" s="146"/>
      <c r="L19" s="146"/>
      <c r="M19" s="146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46"/>
      <c r="H20" s="146"/>
      <c r="I20" s="146"/>
      <c r="J20" s="146"/>
      <c r="K20" s="146"/>
      <c r="L20" s="146"/>
      <c r="M20" s="146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6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61" t="s">
        <v>30</v>
      </c>
      <c r="B26" s="162"/>
      <c r="C26" s="84" t="e">
        <f>AVERAGE(C20:C25)</f>
        <v>#DIV/0!</v>
      </c>
      <c r="D26" s="72"/>
      <c r="E26" s="72"/>
      <c r="F26" s="72"/>
    </row>
    <row r="27" spans="1:13" ht="30" x14ac:dyDescent="0.25">
      <c r="A27" s="160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0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0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0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61" t="s">
        <v>31</v>
      </c>
      <c r="B31" s="162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0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0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60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60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61" t="s">
        <v>32</v>
      </c>
      <c r="B37" s="162"/>
      <c r="C37" s="84" t="e">
        <f>AVERAGE(C32:C36)</f>
        <v>#DIV/0!</v>
      </c>
      <c r="D37" s="72"/>
      <c r="E37" s="72"/>
      <c r="F37" s="72"/>
    </row>
    <row r="38" spans="1:13" x14ac:dyDescent="0.25">
      <c r="A38" s="160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60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60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60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60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61" t="s">
        <v>34</v>
      </c>
      <c r="B43" s="162"/>
      <c r="C43" s="84" t="e">
        <f>AVERAGE(C38:C42)</f>
        <v>#DIV/0!</v>
      </c>
      <c r="D43" s="72"/>
      <c r="E43" s="72"/>
      <c r="F43" s="72"/>
    </row>
    <row r="44" spans="1:13" ht="30" x14ac:dyDescent="0.25">
      <c r="A44" s="160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60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60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60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60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61" t="s">
        <v>44</v>
      </c>
      <c r="B49" s="162"/>
      <c r="C49" s="84" t="e">
        <f>AVERAGE(C44:C48)</f>
        <v>#DIV/0!</v>
      </c>
      <c r="D49" s="72"/>
      <c r="E49" s="72"/>
      <c r="F49" s="72"/>
    </row>
    <row r="50" spans="1:6" ht="30" x14ac:dyDescent="0.25">
      <c r="A50" s="160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60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60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60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61" t="s">
        <v>35</v>
      </c>
      <c r="B54" s="162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3" t="str">
        <f>СТАРТ!A1</f>
        <v>Мониторинг личностных результатов обучающихся (ООО)</v>
      </c>
      <c r="B1" s="153"/>
      <c r="C1" s="153"/>
    </row>
    <row r="3" spans="1:25" ht="21" customHeight="1" x14ac:dyDescent="0.25">
      <c r="A3" s="8">
        <f>СТАРТ!B5</f>
        <v>0</v>
      </c>
      <c r="B3" s="74">
        <f>СТАРТ!B23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49">
        <f>СТАРТ!B3</f>
        <v>0</v>
      </c>
      <c r="G6" s="149"/>
      <c r="I6" s="50"/>
      <c r="J6" s="51"/>
      <c r="L6" s="152">
        <f>A3</f>
        <v>0</v>
      </c>
      <c r="M6" s="152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50" t="s">
        <v>15</v>
      </c>
      <c r="G7" s="150"/>
      <c r="H7" s="31"/>
      <c r="I7" s="47"/>
      <c r="J7" s="48"/>
      <c r="L7" s="150" t="s">
        <v>4</v>
      </c>
      <c r="M7" s="150"/>
      <c r="O7" s="151" t="s">
        <v>13</v>
      </c>
      <c r="P7" s="151"/>
      <c r="Q7" s="151"/>
      <c r="R7" s="151"/>
      <c r="S7" s="151"/>
      <c r="T7" s="97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47" t="s">
        <v>51</v>
      </c>
      <c r="P8" s="147"/>
      <c r="Q8" s="147"/>
      <c r="R8" s="147"/>
      <c r="S8" s="148" t="s">
        <v>52</v>
      </c>
      <c r="T8" s="159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47"/>
      <c r="P9" s="147"/>
      <c r="Q9" s="147"/>
      <c r="R9" s="147"/>
      <c r="S9" s="148"/>
      <c r="T9" s="159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47"/>
      <c r="P10" s="147"/>
      <c r="Q10" s="147"/>
      <c r="R10" s="147"/>
      <c r="S10" s="148"/>
      <c r="T10" s="117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47"/>
      <c r="P11" s="147"/>
      <c r="Q11" s="147"/>
      <c r="R11" s="147"/>
      <c r="S11" s="148"/>
      <c r="T11" s="117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63" t="s">
        <v>27</v>
      </c>
      <c r="B13" s="164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46" t="s">
        <v>47</v>
      </c>
      <c r="H17" s="146"/>
      <c r="I17" s="146"/>
      <c r="J17" s="146"/>
      <c r="K17" s="146"/>
      <c r="L17" s="146"/>
      <c r="M17" s="146"/>
    </row>
    <row r="18" spans="1:13" x14ac:dyDescent="0.25">
      <c r="A18" s="165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46"/>
      <c r="H18" s="146"/>
      <c r="I18" s="146"/>
      <c r="J18" s="146"/>
      <c r="K18" s="146"/>
      <c r="L18" s="146"/>
      <c r="M18" s="146"/>
    </row>
    <row r="19" spans="1:13" ht="18" customHeight="1" x14ac:dyDescent="0.25">
      <c r="A19" s="163" t="s">
        <v>29</v>
      </c>
      <c r="B19" s="164"/>
      <c r="C19" s="84" t="e">
        <f>AVERAGE(C14:C18)</f>
        <v>#DIV/0!</v>
      </c>
      <c r="D19" s="72"/>
      <c r="E19" s="72"/>
      <c r="G19" s="146"/>
      <c r="H19" s="146"/>
      <c r="I19" s="146"/>
      <c r="J19" s="146"/>
      <c r="K19" s="146"/>
      <c r="L19" s="146"/>
      <c r="M19" s="146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46"/>
      <c r="H20" s="146"/>
      <c r="I20" s="146"/>
      <c r="J20" s="146"/>
      <c r="K20" s="146"/>
      <c r="L20" s="146"/>
      <c r="M20" s="146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6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61" t="s">
        <v>30</v>
      </c>
      <c r="B26" s="162"/>
      <c r="C26" s="84" t="e">
        <f>AVERAGE(C20:C25)</f>
        <v>#DIV/0!</v>
      </c>
      <c r="D26" s="72"/>
      <c r="E26" s="72"/>
      <c r="F26" s="72"/>
    </row>
    <row r="27" spans="1:13" ht="30" x14ac:dyDescent="0.25">
      <c r="A27" s="160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0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0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0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61" t="s">
        <v>31</v>
      </c>
      <c r="B31" s="162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0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0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60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60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61" t="s">
        <v>32</v>
      </c>
      <c r="B37" s="162"/>
      <c r="C37" s="84" t="e">
        <f>AVERAGE(C32:C36)</f>
        <v>#DIV/0!</v>
      </c>
      <c r="D37" s="72"/>
      <c r="E37" s="72"/>
      <c r="F37" s="72"/>
    </row>
    <row r="38" spans="1:13" x14ac:dyDescent="0.25">
      <c r="A38" s="160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60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60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60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60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61" t="s">
        <v>34</v>
      </c>
      <c r="B43" s="162"/>
      <c r="C43" s="84" t="e">
        <f>AVERAGE(C38:C42)</f>
        <v>#DIV/0!</v>
      </c>
      <c r="D43" s="72"/>
      <c r="E43" s="72"/>
      <c r="F43" s="72"/>
    </row>
    <row r="44" spans="1:13" ht="30" x14ac:dyDescent="0.25">
      <c r="A44" s="160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60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60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60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60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61" t="s">
        <v>44</v>
      </c>
      <c r="B49" s="162"/>
      <c r="C49" s="84" t="e">
        <f>AVERAGE(C44:C48)</f>
        <v>#DIV/0!</v>
      </c>
      <c r="D49" s="72"/>
      <c r="E49" s="72"/>
      <c r="F49" s="72"/>
    </row>
    <row r="50" spans="1:6" ht="30" x14ac:dyDescent="0.25">
      <c r="A50" s="160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60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60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60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61" t="s">
        <v>35</v>
      </c>
      <c r="B54" s="162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3" t="str">
        <f>СТАРТ!A1</f>
        <v>Мониторинг личностных результатов обучающихся (ООО)</v>
      </c>
      <c r="B1" s="153"/>
      <c r="C1" s="153"/>
    </row>
    <row r="3" spans="1:25" ht="21" customHeight="1" x14ac:dyDescent="0.25">
      <c r="A3" s="8">
        <f>СТАРТ!B5</f>
        <v>0</v>
      </c>
      <c r="B3" s="74">
        <f>СТАРТ!B24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49">
        <f>СТАРТ!B3</f>
        <v>0</v>
      </c>
      <c r="G6" s="149"/>
      <c r="I6" s="50"/>
      <c r="J6" s="51"/>
      <c r="L6" s="152">
        <f>A3</f>
        <v>0</v>
      </c>
      <c r="M6" s="152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50" t="s">
        <v>15</v>
      </c>
      <c r="G7" s="150"/>
      <c r="H7" s="31"/>
      <c r="I7" s="47"/>
      <c r="J7" s="48"/>
      <c r="L7" s="150" t="s">
        <v>4</v>
      </c>
      <c r="M7" s="150"/>
      <c r="O7" s="151" t="s">
        <v>13</v>
      </c>
      <c r="P7" s="151"/>
      <c r="Q7" s="151"/>
      <c r="R7" s="151"/>
      <c r="S7" s="151"/>
      <c r="T7" s="97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47" t="s">
        <v>51</v>
      </c>
      <c r="P8" s="147"/>
      <c r="Q8" s="147"/>
      <c r="R8" s="147"/>
      <c r="S8" s="148" t="s">
        <v>52</v>
      </c>
      <c r="T8" s="159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47"/>
      <c r="P9" s="147"/>
      <c r="Q9" s="147"/>
      <c r="R9" s="147"/>
      <c r="S9" s="148"/>
      <c r="T9" s="159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47"/>
      <c r="P10" s="147"/>
      <c r="Q10" s="147"/>
      <c r="R10" s="147"/>
      <c r="S10" s="148"/>
      <c r="T10" s="117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47"/>
      <c r="P11" s="147"/>
      <c r="Q11" s="147"/>
      <c r="R11" s="147"/>
      <c r="S11" s="148"/>
      <c r="T11" s="117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63" t="s">
        <v>27</v>
      </c>
      <c r="B13" s="164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46" t="s">
        <v>47</v>
      </c>
      <c r="H17" s="146"/>
      <c r="I17" s="146"/>
      <c r="J17" s="146"/>
      <c r="K17" s="146"/>
      <c r="L17" s="146"/>
      <c r="M17" s="146"/>
    </row>
    <row r="18" spans="1:13" x14ac:dyDescent="0.25">
      <c r="A18" s="165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46"/>
      <c r="H18" s="146"/>
      <c r="I18" s="146"/>
      <c r="J18" s="146"/>
      <c r="K18" s="146"/>
      <c r="L18" s="146"/>
      <c r="M18" s="146"/>
    </row>
    <row r="19" spans="1:13" ht="18" customHeight="1" x14ac:dyDescent="0.25">
      <c r="A19" s="163" t="s">
        <v>29</v>
      </c>
      <c r="B19" s="164"/>
      <c r="C19" s="84" t="e">
        <f>AVERAGE(C14:C18)</f>
        <v>#DIV/0!</v>
      </c>
      <c r="D19" s="72"/>
      <c r="E19" s="72"/>
      <c r="G19" s="146"/>
      <c r="H19" s="146"/>
      <c r="I19" s="146"/>
      <c r="J19" s="146"/>
      <c r="K19" s="146"/>
      <c r="L19" s="146"/>
      <c r="M19" s="146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46"/>
      <c r="H20" s="146"/>
      <c r="I20" s="146"/>
      <c r="J20" s="146"/>
      <c r="K20" s="146"/>
      <c r="L20" s="146"/>
      <c r="M20" s="146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6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61" t="s">
        <v>30</v>
      </c>
      <c r="B26" s="162"/>
      <c r="C26" s="84" t="e">
        <f>AVERAGE(C20:C25)</f>
        <v>#DIV/0!</v>
      </c>
      <c r="D26" s="72"/>
      <c r="E26" s="72"/>
      <c r="F26" s="72"/>
    </row>
    <row r="27" spans="1:13" ht="30" x14ac:dyDescent="0.25">
      <c r="A27" s="160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0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0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0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61" t="s">
        <v>31</v>
      </c>
      <c r="B31" s="162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0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0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60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60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61" t="s">
        <v>32</v>
      </c>
      <c r="B37" s="162"/>
      <c r="C37" s="84" t="e">
        <f>AVERAGE(C32:C36)</f>
        <v>#DIV/0!</v>
      </c>
      <c r="D37" s="72"/>
      <c r="E37" s="72"/>
      <c r="F37" s="72"/>
    </row>
    <row r="38" spans="1:13" x14ac:dyDescent="0.25">
      <c r="A38" s="160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60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60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60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60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61" t="s">
        <v>34</v>
      </c>
      <c r="B43" s="162"/>
      <c r="C43" s="84" t="e">
        <f>AVERAGE(C38:C42)</f>
        <v>#DIV/0!</v>
      </c>
      <c r="D43" s="72"/>
      <c r="E43" s="72"/>
      <c r="F43" s="72"/>
    </row>
    <row r="44" spans="1:13" ht="30" x14ac:dyDescent="0.25">
      <c r="A44" s="160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60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60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60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60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61" t="s">
        <v>44</v>
      </c>
      <c r="B49" s="162"/>
      <c r="C49" s="84" t="e">
        <f>AVERAGE(C44:C48)</f>
        <v>#DIV/0!</v>
      </c>
      <c r="D49" s="72"/>
      <c r="E49" s="72"/>
      <c r="F49" s="72"/>
    </row>
    <row r="50" spans="1:6" ht="30" x14ac:dyDescent="0.25">
      <c r="A50" s="160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60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60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60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61" t="s">
        <v>35</v>
      </c>
      <c r="B54" s="162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3" t="str">
        <f>СТАРТ!A1</f>
        <v>Мониторинг личностных результатов обучающихся (ООО)</v>
      </c>
      <c r="B1" s="153"/>
      <c r="C1" s="153"/>
    </row>
    <row r="3" spans="1:25" ht="21" customHeight="1" x14ac:dyDescent="0.25">
      <c r="A3" s="8">
        <f>СТАРТ!B5</f>
        <v>0</v>
      </c>
      <c r="B3" s="74">
        <f>СТАРТ!B25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49">
        <f>СТАРТ!B3</f>
        <v>0</v>
      </c>
      <c r="G6" s="149"/>
      <c r="I6" s="50"/>
      <c r="J6" s="51"/>
      <c r="L6" s="152">
        <f>A3</f>
        <v>0</v>
      </c>
      <c r="M6" s="152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50" t="s">
        <v>15</v>
      </c>
      <c r="G7" s="150"/>
      <c r="H7" s="31"/>
      <c r="I7" s="47"/>
      <c r="J7" s="48"/>
      <c r="L7" s="150" t="s">
        <v>4</v>
      </c>
      <c r="M7" s="150"/>
      <c r="O7" s="151" t="s">
        <v>13</v>
      </c>
      <c r="P7" s="151"/>
      <c r="Q7" s="151"/>
      <c r="R7" s="151"/>
      <c r="S7" s="151"/>
      <c r="T7" s="97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47" t="s">
        <v>51</v>
      </c>
      <c r="P8" s="147"/>
      <c r="Q8" s="147"/>
      <c r="R8" s="147"/>
      <c r="S8" s="148" t="s">
        <v>52</v>
      </c>
      <c r="T8" s="159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47"/>
      <c r="P9" s="147"/>
      <c r="Q9" s="147"/>
      <c r="R9" s="147"/>
      <c r="S9" s="148"/>
      <c r="T9" s="159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47"/>
      <c r="P10" s="147"/>
      <c r="Q10" s="147"/>
      <c r="R10" s="147"/>
      <c r="S10" s="148"/>
      <c r="T10" s="117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47"/>
      <c r="P11" s="147"/>
      <c r="Q11" s="147"/>
      <c r="R11" s="147"/>
      <c r="S11" s="148"/>
      <c r="T11" s="117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63" t="s">
        <v>27</v>
      </c>
      <c r="B13" s="164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46" t="s">
        <v>47</v>
      </c>
      <c r="H17" s="146"/>
      <c r="I17" s="146"/>
      <c r="J17" s="146"/>
      <c r="K17" s="146"/>
      <c r="L17" s="146"/>
      <c r="M17" s="146"/>
    </row>
    <row r="18" spans="1:13" x14ac:dyDescent="0.25">
      <c r="A18" s="165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46"/>
      <c r="H18" s="146"/>
      <c r="I18" s="146"/>
      <c r="J18" s="146"/>
      <c r="K18" s="146"/>
      <c r="L18" s="146"/>
      <c r="M18" s="146"/>
    </row>
    <row r="19" spans="1:13" ht="18" customHeight="1" x14ac:dyDescent="0.25">
      <c r="A19" s="163" t="s">
        <v>29</v>
      </c>
      <c r="B19" s="164"/>
      <c r="C19" s="84" t="e">
        <f>AVERAGE(C14:C18)</f>
        <v>#DIV/0!</v>
      </c>
      <c r="D19" s="72"/>
      <c r="E19" s="72"/>
      <c r="G19" s="146"/>
      <c r="H19" s="146"/>
      <c r="I19" s="146"/>
      <c r="J19" s="146"/>
      <c r="K19" s="146"/>
      <c r="L19" s="146"/>
      <c r="M19" s="146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46"/>
      <c r="H20" s="146"/>
      <c r="I20" s="146"/>
      <c r="J20" s="146"/>
      <c r="K20" s="146"/>
      <c r="L20" s="146"/>
      <c r="M20" s="146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6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61" t="s">
        <v>30</v>
      </c>
      <c r="B26" s="162"/>
      <c r="C26" s="84" t="e">
        <f>AVERAGE(C20:C25)</f>
        <v>#DIV/0!</v>
      </c>
      <c r="D26" s="72"/>
      <c r="E26" s="72"/>
      <c r="F26" s="72"/>
    </row>
    <row r="27" spans="1:13" ht="30" x14ac:dyDescent="0.25">
      <c r="A27" s="160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0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0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0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61" t="s">
        <v>31</v>
      </c>
      <c r="B31" s="162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0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0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60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60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61" t="s">
        <v>32</v>
      </c>
      <c r="B37" s="162"/>
      <c r="C37" s="84" t="e">
        <f>AVERAGE(C32:C36)</f>
        <v>#DIV/0!</v>
      </c>
      <c r="D37" s="72"/>
      <c r="E37" s="72"/>
      <c r="F37" s="72"/>
    </row>
    <row r="38" spans="1:13" x14ac:dyDescent="0.25">
      <c r="A38" s="160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60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60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60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60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61" t="s">
        <v>34</v>
      </c>
      <c r="B43" s="162"/>
      <c r="C43" s="84" t="e">
        <f>AVERAGE(C38:C42)</f>
        <v>#DIV/0!</v>
      </c>
      <c r="D43" s="72"/>
      <c r="E43" s="72"/>
      <c r="F43" s="72"/>
    </row>
    <row r="44" spans="1:13" ht="30" x14ac:dyDescent="0.25">
      <c r="A44" s="160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60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60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60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60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61" t="s">
        <v>44</v>
      </c>
      <c r="B49" s="162"/>
      <c r="C49" s="84" t="e">
        <f>AVERAGE(C44:C48)</f>
        <v>#DIV/0!</v>
      </c>
      <c r="D49" s="72"/>
      <c r="E49" s="72"/>
      <c r="F49" s="72"/>
    </row>
    <row r="50" spans="1:6" ht="30" x14ac:dyDescent="0.25">
      <c r="A50" s="160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60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60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60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61" t="s">
        <v>35</v>
      </c>
      <c r="B54" s="162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1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6" customWidth="1"/>
    <col min="2" max="2" width="29.7109375" style="121" customWidth="1"/>
    <col min="3" max="3" width="5" style="6" customWidth="1"/>
    <col min="4" max="7" width="9.140625" style="6"/>
    <col min="8" max="8" width="16.42578125" style="6" customWidth="1"/>
    <col min="9" max="9" width="7" style="1" customWidth="1"/>
    <col min="10" max="10" width="9.140625" style="6" hidden="1" customWidth="1"/>
    <col min="11" max="16384" width="9.140625" style="6"/>
  </cols>
  <sheetData>
    <row r="1" spans="1:18" x14ac:dyDescent="0.25">
      <c r="A1" s="133" t="str">
        <f>УПРАВЛЕНИЕ!A3</f>
        <v>Мониторинг личностных результатов обучающихся (ООО)</v>
      </c>
      <c r="B1" s="133"/>
      <c r="C1" s="133"/>
      <c r="D1" s="133"/>
      <c r="E1" s="133"/>
      <c r="F1" s="133"/>
      <c r="G1" s="133"/>
      <c r="H1" s="26"/>
      <c r="J1" s="27"/>
    </row>
    <row r="2" spans="1:18" x14ac:dyDescent="0.25">
      <c r="A2" s="1"/>
      <c r="B2" s="28"/>
      <c r="C2" s="27"/>
      <c r="D2" s="27"/>
      <c r="E2" s="27"/>
      <c r="F2" s="27"/>
      <c r="G2" s="27"/>
      <c r="H2" s="29"/>
      <c r="J2" s="27"/>
    </row>
    <row r="3" spans="1:18" x14ac:dyDescent="0.25">
      <c r="A3" s="1"/>
      <c r="B3" s="124"/>
      <c r="C3" s="1"/>
      <c r="D3" s="30"/>
      <c r="E3" s="27"/>
      <c r="F3" s="27"/>
      <c r="G3" s="27"/>
      <c r="H3" s="29"/>
      <c r="J3" s="27"/>
    </row>
    <row r="4" spans="1:18" x14ac:dyDescent="0.25">
      <c r="A4" s="1"/>
      <c r="B4" s="123" t="s">
        <v>15</v>
      </c>
      <c r="C4" s="1"/>
      <c r="D4" s="27"/>
      <c r="E4" s="27"/>
      <c r="F4" s="27"/>
      <c r="G4" s="27"/>
      <c r="H4" s="29"/>
      <c r="J4" s="27"/>
    </row>
    <row r="5" spans="1:18" x14ac:dyDescent="0.25">
      <c r="A5" s="1"/>
      <c r="B5" s="125"/>
      <c r="C5" s="27"/>
      <c r="D5" s="2"/>
      <c r="E5" s="27"/>
      <c r="F5" s="27"/>
      <c r="G5" s="27"/>
      <c r="H5" s="29"/>
      <c r="J5" s="27"/>
    </row>
    <row r="6" spans="1:18" x14ac:dyDescent="0.25">
      <c r="A6" s="1"/>
      <c r="B6" s="123" t="s">
        <v>4</v>
      </c>
      <c r="C6" s="31"/>
      <c r="D6" s="7" t="s">
        <v>5</v>
      </c>
      <c r="E6" s="27"/>
      <c r="F6" s="27"/>
      <c r="G6" s="27"/>
      <c r="H6" s="29"/>
      <c r="J6" s="27"/>
    </row>
    <row r="7" spans="1:18" x14ac:dyDescent="0.25">
      <c r="A7" s="1"/>
      <c r="B7" s="32"/>
      <c r="C7" s="33"/>
      <c r="D7" s="34"/>
      <c r="E7" s="27"/>
      <c r="F7" s="27"/>
      <c r="G7" s="27"/>
      <c r="H7" s="29"/>
      <c r="J7" s="27"/>
    </row>
    <row r="8" spans="1:18" ht="15" customHeight="1" x14ac:dyDescent="0.25">
      <c r="A8" s="35" t="s">
        <v>6</v>
      </c>
      <c r="B8" s="127" t="s">
        <v>7</v>
      </c>
      <c r="C8" s="34"/>
      <c r="D8" s="138" t="s">
        <v>54</v>
      </c>
      <c r="E8" s="138"/>
      <c r="F8" s="138"/>
      <c r="G8" s="138"/>
      <c r="H8" s="138"/>
      <c r="I8" s="138"/>
      <c r="J8" s="69"/>
    </row>
    <row r="9" spans="1:18" x14ac:dyDescent="0.25">
      <c r="A9" s="35">
        <v>1</v>
      </c>
      <c r="B9" s="3"/>
      <c r="C9" s="27"/>
      <c r="D9" s="138"/>
      <c r="E9" s="138"/>
      <c r="F9" s="138"/>
      <c r="G9" s="138"/>
      <c r="H9" s="138"/>
      <c r="I9" s="138"/>
      <c r="J9" s="69"/>
    </row>
    <row r="10" spans="1:18" x14ac:dyDescent="0.25">
      <c r="A10" s="35">
        <v>2</v>
      </c>
      <c r="B10" s="122"/>
      <c r="C10" s="27"/>
      <c r="D10" s="138"/>
      <c r="E10" s="138"/>
      <c r="F10" s="138"/>
      <c r="G10" s="138"/>
      <c r="H10" s="138"/>
      <c r="I10" s="138"/>
      <c r="J10" s="69"/>
    </row>
    <row r="11" spans="1:18" x14ac:dyDescent="0.25">
      <c r="A11" s="35">
        <v>3</v>
      </c>
      <c r="B11" s="3"/>
      <c r="C11" s="27"/>
      <c r="D11" s="138"/>
      <c r="E11" s="138"/>
      <c r="F11" s="138"/>
      <c r="G11" s="138"/>
      <c r="H11" s="138"/>
      <c r="I11" s="138"/>
      <c r="J11" s="69"/>
    </row>
    <row r="12" spans="1:18" ht="15" customHeight="1" x14ac:dyDescent="0.25">
      <c r="A12" s="35">
        <v>4</v>
      </c>
      <c r="B12" s="3"/>
      <c r="C12" s="27"/>
      <c r="D12" s="138"/>
      <c r="E12" s="138"/>
      <c r="F12" s="138"/>
      <c r="G12" s="138"/>
      <c r="H12" s="138"/>
      <c r="I12" s="138"/>
      <c r="J12" s="69"/>
      <c r="L12" s="36"/>
      <c r="M12" s="5"/>
      <c r="N12" s="5"/>
      <c r="O12" s="5"/>
      <c r="P12" s="5"/>
      <c r="Q12" s="36"/>
      <c r="R12" s="36"/>
    </row>
    <row r="13" spans="1:18" x14ac:dyDescent="0.25">
      <c r="A13" s="35">
        <v>5</v>
      </c>
      <c r="B13" s="3"/>
      <c r="C13" s="27"/>
      <c r="D13" s="138"/>
      <c r="E13" s="138"/>
      <c r="F13" s="138"/>
      <c r="G13" s="138"/>
      <c r="H13" s="138"/>
      <c r="I13" s="138"/>
      <c r="J13" s="69"/>
      <c r="L13" s="36"/>
      <c r="M13" s="5"/>
      <c r="N13" s="5"/>
      <c r="O13" s="5"/>
      <c r="P13" s="5"/>
      <c r="Q13" s="36"/>
      <c r="R13" s="36"/>
    </row>
    <row r="14" spans="1:18" x14ac:dyDescent="0.25">
      <c r="A14" s="35">
        <v>6</v>
      </c>
      <c r="B14" s="3"/>
      <c r="C14" s="27"/>
      <c r="D14" s="138"/>
      <c r="E14" s="138"/>
      <c r="F14" s="138"/>
      <c r="G14" s="138"/>
      <c r="H14" s="138"/>
      <c r="I14" s="138"/>
      <c r="J14" s="69"/>
      <c r="L14" s="36"/>
      <c r="M14" s="4"/>
      <c r="N14" s="4"/>
      <c r="O14" s="4"/>
      <c r="P14" s="4"/>
      <c r="Q14" s="36"/>
      <c r="R14" s="36"/>
    </row>
    <row r="15" spans="1:18" x14ac:dyDescent="0.25">
      <c r="A15" s="35">
        <v>7</v>
      </c>
      <c r="B15" s="3"/>
      <c r="C15" s="27"/>
      <c r="D15" s="138"/>
      <c r="E15" s="138"/>
      <c r="F15" s="138"/>
      <c r="G15" s="138"/>
      <c r="H15" s="138"/>
      <c r="I15" s="138"/>
      <c r="J15" s="69"/>
      <c r="L15" s="36"/>
      <c r="M15" s="4"/>
      <c r="N15" s="4"/>
      <c r="O15" s="4"/>
      <c r="P15" s="4"/>
      <c r="Q15" s="36"/>
      <c r="R15" s="36"/>
    </row>
    <row r="16" spans="1:18" x14ac:dyDescent="0.25">
      <c r="A16" s="35">
        <v>8</v>
      </c>
      <c r="B16" s="3"/>
      <c r="C16" s="27"/>
      <c r="D16" s="69"/>
      <c r="E16" s="69"/>
      <c r="F16" s="69"/>
      <c r="G16" s="69"/>
      <c r="H16" s="69"/>
      <c r="I16" s="69"/>
      <c r="J16" s="69"/>
      <c r="L16" s="36"/>
      <c r="M16" s="4"/>
      <c r="N16" s="4"/>
      <c r="O16" s="4"/>
      <c r="P16" s="4"/>
      <c r="Q16" s="36"/>
      <c r="R16" s="36"/>
    </row>
    <row r="17" spans="1:18" ht="16.5" customHeight="1" x14ac:dyDescent="0.25">
      <c r="A17" s="35">
        <v>9</v>
      </c>
      <c r="B17" s="3"/>
      <c r="C17" s="27"/>
      <c r="D17" s="69"/>
      <c r="E17" s="69"/>
      <c r="F17" s="69"/>
      <c r="G17" s="69"/>
      <c r="H17" s="69"/>
      <c r="I17" s="69"/>
      <c r="J17" s="69"/>
      <c r="L17" s="36"/>
      <c r="M17" s="4"/>
      <c r="N17" s="4"/>
      <c r="O17" s="4"/>
      <c r="P17" s="4"/>
      <c r="Q17" s="36"/>
      <c r="R17" s="36"/>
    </row>
    <row r="18" spans="1:18" ht="18" customHeight="1" x14ac:dyDescent="0.25">
      <c r="A18" s="35">
        <v>10</v>
      </c>
      <c r="B18" s="3"/>
      <c r="C18" s="27"/>
      <c r="D18" s="27"/>
      <c r="E18" s="143"/>
      <c r="F18" s="143"/>
      <c r="G18" s="143"/>
      <c r="H18" s="143"/>
      <c r="I18" s="37"/>
      <c r="J18" s="27"/>
      <c r="L18" s="36"/>
      <c r="M18" s="36"/>
      <c r="N18" s="36"/>
      <c r="O18" s="36"/>
      <c r="P18" s="36"/>
      <c r="Q18" s="36"/>
      <c r="R18" s="36"/>
    </row>
    <row r="19" spans="1:18" x14ac:dyDescent="0.25">
      <c r="A19" s="35">
        <v>11</v>
      </c>
      <c r="B19" s="3"/>
      <c r="C19" s="27"/>
      <c r="D19" s="27"/>
      <c r="E19" s="27"/>
      <c r="F19" s="27"/>
      <c r="G19" s="27"/>
      <c r="H19" s="27"/>
      <c r="J19" s="27"/>
      <c r="L19" s="36"/>
      <c r="M19" s="36"/>
      <c r="N19" s="36"/>
      <c r="O19" s="36"/>
      <c r="P19" s="36"/>
      <c r="Q19" s="36"/>
      <c r="R19" s="36"/>
    </row>
    <row r="20" spans="1:18" ht="15" customHeight="1" x14ac:dyDescent="0.25">
      <c r="A20" s="35">
        <v>12</v>
      </c>
      <c r="B20" s="3"/>
      <c r="C20" s="27"/>
      <c r="D20" s="144" t="s">
        <v>49</v>
      </c>
      <c r="E20" s="144"/>
      <c r="F20" s="144"/>
      <c r="G20" s="144"/>
      <c r="H20" s="144"/>
      <c r="I20" s="137">
        <v>5</v>
      </c>
      <c r="J20" s="27"/>
      <c r="L20" s="36"/>
      <c r="M20" s="36"/>
      <c r="N20" s="36"/>
      <c r="O20" s="36"/>
      <c r="P20" s="36"/>
      <c r="Q20" s="36"/>
      <c r="R20" s="36"/>
    </row>
    <row r="21" spans="1:18" x14ac:dyDescent="0.25">
      <c r="A21" s="35">
        <v>13</v>
      </c>
      <c r="B21" s="3"/>
      <c r="C21" s="27"/>
      <c r="D21" s="144"/>
      <c r="E21" s="144"/>
      <c r="F21" s="144"/>
      <c r="G21" s="144"/>
      <c r="H21" s="144"/>
      <c r="I21" s="137"/>
      <c r="J21" s="27"/>
      <c r="L21" s="36"/>
      <c r="M21" s="36"/>
      <c r="N21" s="36"/>
      <c r="O21" s="36"/>
      <c r="P21" s="36"/>
      <c r="Q21" s="36"/>
      <c r="R21" s="36"/>
    </row>
    <row r="22" spans="1:18" ht="15" customHeight="1" x14ac:dyDescent="0.25">
      <c r="A22" s="35">
        <v>14</v>
      </c>
      <c r="B22" s="3"/>
      <c r="C22" s="27"/>
      <c r="D22" s="144" t="s">
        <v>50</v>
      </c>
      <c r="E22" s="144"/>
      <c r="F22" s="144"/>
      <c r="G22" s="144"/>
      <c r="H22" s="144"/>
      <c r="I22" s="137">
        <v>4</v>
      </c>
      <c r="J22" s="27"/>
      <c r="L22" s="36"/>
      <c r="M22" s="36"/>
      <c r="N22" s="36"/>
      <c r="O22" s="36"/>
      <c r="P22" s="36"/>
      <c r="Q22" s="36"/>
      <c r="R22" s="36"/>
    </row>
    <row r="23" spans="1:18" x14ac:dyDescent="0.25">
      <c r="A23" s="35">
        <v>15</v>
      </c>
      <c r="B23" s="3"/>
      <c r="C23" s="27"/>
      <c r="D23" s="144"/>
      <c r="E23" s="144"/>
      <c r="F23" s="144"/>
      <c r="G23" s="144"/>
      <c r="H23" s="144"/>
      <c r="I23" s="137"/>
      <c r="J23" s="27"/>
      <c r="L23" s="78"/>
      <c r="M23" s="78"/>
      <c r="N23" s="78"/>
      <c r="O23" s="79"/>
      <c r="P23" s="36"/>
      <c r="Q23" s="36"/>
      <c r="R23" s="36"/>
    </row>
    <row r="24" spans="1:18" ht="15" customHeight="1" x14ac:dyDescent="0.25">
      <c r="A24" s="35">
        <v>16</v>
      </c>
      <c r="B24" s="3"/>
      <c r="C24" s="27"/>
      <c r="D24" s="139" t="s">
        <v>8</v>
      </c>
      <c r="E24" s="140"/>
      <c r="F24" s="140"/>
      <c r="G24" s="140"/>
      <c r="H24" s="141"/>
      <c r="I24" s="93">
        <v>3</v>
      </c>
      <c r="J24" s="27"/>
      <c r="L24" s="78"/>
      <c r="M24" s="78"/>
      <c r="N24" s="78"/>
      <c r="O24" s="79"/>
      <c r="P24" s="4"/>
      <c r="Q24" s="4"/>
      <c r="R24" s="36"/>
    </row>
    <row r="25" spans="1:18" ht="15" customHeight="1" x14ac:dyDescent="0.25">
      <c r="A25" s="35">
        <v>17</v>
      </c>
      <c r="B25" s="3"/>
      <c r="C25" s="27"/>
      <c r="D25" s="94" t="s">
        <v>9</v>
      </c>
      <c r="E25" s="94"/>
      <c r="F25" s="94"/>
      <c r="G25" s="94"/>
      <c r="H25" s="95"/>
      <c r="I25" s="93">
        <v>2</v>
      </c>
      <c r="J25" s="27"/>
      <c r="L25" s="78"/>
      <c r="M25" s="78"/>
      <c r="N25" s="78"/>
      <c r="O25" s="79"/>
      <c r="P25" s="4"/>
      <c r="Q25" s="4"/>
      <c r="R25" s="36"/>
    </row>
    <row r="26" spans="1:18" ht="15" customHeight="1" x14ac:dyDescent="0.25">
      <c r="A26" s="35">
        <v>18</v>
      </c>
      <c r="B26" s="3"/>
      <c r="C26" s="27"/>
      <c r="D26" s="96" t="s">
        <v>10</v>
      </c>
      <c r="I26" s="93">
        <v>1</v>
      </c>
      <c r="J26" s="27"/>
      <c r="L26" s="36"/>
      <c r="M26" s="36"/>
      <c r="N26" s="4"/>
      <c r="O26" s="4"/>
      <c r="P26" s="4"/>
      <c r="Q26" s="4"/>
      <c r="R26" s="36"/>
    </row>
    <row r="27" spans="1:18" ht="15" customHeight="1" x14ac:dyDescent="0.25">
      <c r="A27" s="35">
        <v>19</v>
      </c>
      <c r="B27" s="3"/>
      <c r="C27" s="27"/>
      <c r="D27" s="142" t="s">
        <v>11</v>
      </c>
      <c r="E27" s="142"/>
      <c r="F27" s="142"/>
      <c r="G27" s="142"/>
      <c r="H27" s="142"/>
      <c r="I27" s="93">
        <v>0</v>
      </c>
      <c r="J27" s="27"/>
      <c r="L27" s="36"/>
      <c r="M27" s="36"/>
      <c r="N27" s="4"/>
      <c r="O27" s="4"/>
      <c r="P27" s="4"/>
      <c r="Q27" s="4"/>
      <c r="R27" s="36"/>
    </row>
    <row r="28" spans="1:18" ht="15" customHeight="1" x14ac:dyDescent="0.25">
      <c r="A28" s="35">
        <v>20</v>
      </c>
      <c r="B28" s="3"/>
      <c r="C28" s="27"/>
      <c r="D28" s="145"/>
      <c r="E28" s="145"/>
      <c r="F28" s="145"/>
      <c r="G28" s="145"/>
      <c r="H28" s="145"/>
      <c r="I28" s="82"/>
      <c r="J28" s="27"/>
      <c r="L28" s="36"/>
      <c r="M28" s="36"/>
      <c r="N28" s="4"/>
      <c r="O28" s="4"/>
      <c r="P28" s="4"/>
      <c r="Q28" s="4"/>
      <c r="R28" s="36"/>
    </row>
    <row r="29" spans="1:18" ht="15" customHeight="1" x14ac:dyDescent="0.25">
      <c r="A29" s="35">
        <v>21</v>
      </c>
      <c r="B29" s="3"/>
      <c r="C29" s="27"/>
      <c r="D29" s="69"/>
      <c r="E29" s="69"/>
      <c r="F29" s="69"/>
      <c r="G29" s="69"/>
      <c r="H29" s="69"/>
      <c r="I29" s="80"/>
      <c r="J29" s="81"/>
      <c r="K29" s="72"/>
      <c r="L29" s="36"/>
      <c r="M29" s="36"/>
      <c r="N29" s="4"/>
      <c r="O29" s="4"/>
      <c r="P29" s="4"/>
      <c r="Q29" s="4"/>
      <c r="R29" s="36"/>
    </row>
    <row r="30" spans="1:18" x14ac:dyDescent="0.25">
      <c r="A30" s="38"/>
      <c r="B30" s="39"/>
      <c r="C30" s="38"/>
      <c r="D30" s="38"/>
    </row>
    <row r="31" spans="1:18" x14ac:dyDescent="0.25">
      <c r="A31" s="38"/>
      <c r="B31" s="39"/>
      <c r="C31" s="38"/>
      <c r="D31" s="38"/>
    </row>
  </sheetData>
  <sheetProtection sheet="1" selectLockedCells="1"/>
  <mergeCells count="10">
    <mergeCell ref="A1:G1"/>
    <mergeCell ref="E18:H18"/>
    <mergeCell ref="D20:H21"/>
    <mergeCell ref="D22:H23"/>
    <mergeCell ref="D28:H28"/>
    <mergeCell ref="I20:I21"/>
    <mergeCell ref="I22:I23"/>
    <mergeCell ref="D8:I15"/>
    <mergeCell ref="D24:H24"/>
    <mergeCell ref="D27:H27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3" t="str">
        <f>СТАРТ!A1</f>
        <v>Мониторинг личностных результатов обучающихся (ООО)</v>
      </c>
      <c r="B1" s="153"/>
      <c r="C1" s="153"/>
    </row>
    <row r="3" spans="1:25" ht="21" customHeight="1" x14ac:dyDescent="0.25">
      <c r="A3" s="8">
        <f>СТАРТ!B5</f>
        <v>0</v>
      </c>
      <c r="B3" s="74">
        <f>СТАРТ!B26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49">
        <f>СТАРТ!B3</f>
        <v>0</v>
      </c>
      <c r="G6" s="149"/>
      <c r="I6" s="50"/>
      <c r="J6" s="51"/>
      <c r="L6" s="152">
        <f>A3</f>
        <v>0</v>
      </c>
      <c r="M6" s="152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50" t="s">
        <v>15</v>
      </c>
      <c r="G7" s="150"/>
      <c r="H7" s="31"/>
      <c r="I7" s="47"/>
      <c r="J7" s="48"/>
      <c r="L7" s="150" t="s">
        <v>4</v>
      </c>
      <c r="M7" s="150"/>
      <c r="O7" s="151" t="s">
        <v>13</v>
      </c>
      <c r="P7" s="151"/>
      <c r="Q7" s="151"/>
      <c r="R7" s="151"/>
      <c r="S7" s="151"/>
      <c r="T7" s="97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47" t="s">
        <v>51</v>
      </c>
      <c r="P8" s="147"/>
      <c r="Q8" s="147"/>
      <c r="R8" s="147"/>
      <c r="S8" s="148" t="s">
        <v>52</v>
      </c>
      <c r="T8" s="159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47"/>
      <c r="P9" s="147"/>
      <c r="Q9" s="147"/>
      <c r="R9" s="147"/>
      <c r="S9" s="148"/>
      <c r="T9" s="159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47"/>
      <c r="P10" s="147"/>
      <c r="Q10" s="147"/>
      <c r="R10" s="147"/>
      <c r="S10" s="148"/>
      <c r="T10" s="117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47"/>
      <c r="P11" s="147"/>
      <c r="Q11" s="147"/>
      <c r="R11" s="147"/>
      <c r="S11" s="148"/>
      <c r="T11" s="117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63" t="s">
        <v>27</v>
      </c>
      <c r="B13" s="164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46" t="s">
        <v>47</v>
      </c>
      <c r="H17" s="146"/>
      <c r="I17" s="146"/>
      <c r="J17" s="146"/>
      <c r="K17" s="146"/>
      <c r="L17" s="146"/>
      <c r="M17" s="146"/>
    </row>
    <row r="18" spans="1:13" x14ac:dyDescent="0.25">
      <c r="A18" s="165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46"/>
      <c r="H18" s="146"/>
      <c r="I18" s="146"/>
      <c r="J18" s="146"/>
      <c r="K18" s="146"/>
      <c r="L18" s="146"/>
      <c r="M18" s="146"/>
    </row>
    <row r="19" spans="1:13" ht="18" customHeight="1" x14ac:dyDescent="0.25">
      <c r="A19" s="163" t="s">
        <v>29</v>
      </c>
      <c r="B19" s="164"/>
      <c r="C19" s="84" t="e">
        <f>AVERAGE(C14:C18)</f>
        <v>#DIV/0!</v>
      </c>
      <c r="D19" s="72"/>
      <c r="E19" s="72"/>
      <c r="G19" s="146"/>
      <c r="H19" s="146"/>
      <c r="I19" s="146"/>
      <c r="J19" s="146"/>
      <c r="K19" s="146"/>
      <c r="L19" s="146"/>
      <c r="M19" s="146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46"/>
      <c r="H20" s="146"/>
      <c r="I20" s="146"/>
      <c r="J20" s="146"/>
      <c r="K20" s="146"/>
      <c r="L20" s="146"/>
      <c r="M20" s="146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6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61" t="s">
        <v>30</v>
      </c>
      <c r="B26" s="162"/>
      <c r="C26" s="84" t="e">
        <f>AVERAGE(C20:C25)</f>
        <v>#DIV/0!</v>
      </c>
      <c r="D26" s="72"/>
      <c r="E26" s="72"/>
      <c r="F26" s="72"/>
    </row>
    <row r="27" spans="1:13" ht="30" x14ac:dyDescent="0.25">
      <c r="A27" s="160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0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0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0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61" t="s">
        <v>31</v>
      </c>
      <c r="B31" s="162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0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0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60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60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61" t="s">
        <v>32</v>
      </c>
      <c r="B37" s="162"/>
      <c r="C37" s="84" t="e">
        <f>AVERAGE(C32:C36)</f>
        <v>#DIV/0!</v>
      </c>
      <c r="D37" s="72"/>
      <c r="E37" s="72"/>
      <c r="F37" s="72"/>
    </row>
    <row r="38" spans="1:13" x14ac:dyDescent="0.25">
      <c r="A38" s="160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60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60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60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60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61" t="s">
        <v>34</v>
      </c>
      <c r="B43" s="162"/>
      <c r="C43" s="84" t="e">
        <f>AVERAGE(C38:C42)</f>
        <v>#DIV/0!</v>
      </c>
      <c r="D43" s="72"/>
      <c r="E43" s="72"/>
      <c r="F43" s="72"/>
    </row>
    <row r="44" spans="1:13" ht="30" x14ac:dyDescent="0.25">
      <c r="A44" s="160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60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60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60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60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61" t="s">
        <v>44</v>
      </c>
      <c r="B49" s="162"/>
      <c r="C49" s="84" t="e">
        <f>AVERAGE(C44:C48)</f>
        <v>#DIV/0!</v>
      </c>
      <c r="D49" s="72"/>
      <c r="E49" s="72"/>
      <c r="F49" s="72"/>
    </row>
    <row r="50" spans="1:6" ht="30" x14ac:dyDescent="0.25">
      <c r="A50" s="160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60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60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60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61" t="s">
        <v>35</v>
      </c>
      <c r="B54" s="162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3" t="str">
        <f>СТАРТ!A1</f>
        <v>Мониторинг личностных результатов обучающихся (ООО)</v>
      </c>
      <c r="B1" s="153"/>
      <c r="C1" s="153"/>
    </row>
    <row r="3" spans="1:25" ht="21" customHeight="1" x14ac:dyDescent="0.25">
      <c r="A3" s="8">
        <f>СТАРТ!B5</f>
        <v>0</v>
      </c>
      <c r="B3" s="74">
        <f>СТАРТ!B27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49">
        <f>СТАРТ!B3</f>
        <v>0</v>
      </c>
      <c r="G6" s="149"/>
      <c r="I6" s="50"/>
      <c r="J6" s="51"/>
      <c r="L6" s="152">
        <f>A3</f>
        <v>0</v>
      </c>
      <c r="M6" s="152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50" t="s">
        <v>15</v>
      </c>
      <c r="G7" s="150"/>
      <c r="H7" s="31"/>
      <c r="I7" s="47"/>
      <c r="J7" s="48"/>
      <c r="L7" s="150" t="s">
        <v>4</v>
      </c>
      <c r="M7" s="150"/>
      <c r="O7" s="151" t="s">
        <v>13</v>
      </c>
      <c r="P7" s="151"/>
      <c r="Q7" s="151"/>
      <c r="R7" s="151"/>
      <c r="S7" s="151"/>
      <c r="T7" s="97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47" t="s">
        <v>51</v>
      </c>
      <c r="P8" s="147"/>
      <c r="Q8" s="147"/>
      <c r="R8" s="147"/>
      <c r="S8" s="148" t="s">
        <v>52</v>
      </c>
      <c r="T8" s="159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47"/>
      <c r="P9" s="147"/>
      <c r="Q9" s="147"/>
      <c r="R9" s="147"/>
      <c r="S9" s="148"/>
      <c r="T9" s="159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47"/>
      <c r="P10" s="147"/>
      <c r="Q10" s="147"/>
      <c r="R10" s="147"/>
      <c r="S10" s="148"/>
      <c r="T10" s="117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47"/>
      <c r="P11" s="147"/>
      <c r="Q11" s="147"/>
      <c r="R11" s="147"/>
      <c r="S11" s="148"/>
      <c r="T11" s="117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63" t="s">
        <v>27</v>
      </c>
      <c r="B13" s="164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46" t="s">
        <v>47</v>
      </c>
      <c r="H17" s="146"/>
      <c r="I17" s="146"/>
      <c r="J17" s="146"/>
      <c r="K17" s="146"/>
      <c r="L17" s="146"/>
      <c r="M17" s="146"/>
    </row>
    <row r="18" spans="1:13" x14ac:dyDescent="0.25">
      <c r="A18" s="165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46"/>
      <c r="H18" s="146"/>
      <c r="I18" s="146"/>
      <c r="J18" s="146"/>
      <c r="K18" s="146"/>
      <c r="L18" s="146"/>
      <c r="M18" s="146"/>
    </row>
    <row r="19" spans="1:13" ht="18" customHeight="1" x14ac:dyDescent="0.25">
      <c r="A19" s="163" t="s">
        <v>29</v>
      </c>
      <c r="B19" s="164"/>
      <c r="C19" s="84" t="e">
        <f>AVERAGE(C14:C18)</f>
        <v>#DIV/0!</v>
      </c>
      <c r="D19" s="72"/>
      <c r="E19" s="72"/>
      <c r="G19" s="146"/>
      <c r="H19" s="146"/>
      <c r="I19" s="146"/>
      <c r="J19" s="146"/>
      <c r="K19" s="146"/>
      <c r="L19" s="146"/>
      <c r="M19" s="146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46"/>
      <c r="H20" s="146"/>
      <c r="I20" s="146"/>
      <c r="J20" s="146"/>
      <c r="K20" s="146"/>
      <c r="L20" s="146"/>
      <c r="M20" s="146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6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61" t="s">
        <v>30</v>
      </c>
      <c r="B26" s="162"/>
      <c r="C26" s="84" t="e">
        <f>AVERAGE(C20:C25)</f>
        <v>#DIV/0!</v>
      </c>
      <c r="D26" s="72"/>
      <c r="E26" s="72"/>
      <c r="F26" s="72"/>
    </row>
    <row r="27" spans="1:13" ht="30" x14ac:dyDescent="0.25">
      <c r="A27" s="160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0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0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0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61" t="s">
        <v>31</v>
      </c>
      <c r="B31" s="162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0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0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60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60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61" t="s">
        <v>32</v>
      </c>
      <c r="B37" s="162"/>
      <c r="C37" s="84" t="e">
        <f>AVERAGE(C32:C36)</f>
        <v>#DIV/0!</v>
      </c>
      <c r="D37" s="72"/>
      <c r="E37" s="72"/>
      <c r="F37" s="72"/>
    </row>
    <row r="38" spans="1:13" x14ac:dyDescent="0.25">
      <c r="A38" s="160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60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60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60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60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61" t="s">
        <v>34</v>
      </c>
      <c r="B43" s="162"/>
      <c r="C43" s="84" t="e">
        <f>AVERAGE(C38:C42)</f>
        <v>#DIV/0!</v>
      </c>
      <c r="D43" s="72"/>
      <c r="E43" s="72"/>
      <c r="F43" s="72"/>
    </row>
    <row r="44" spans="1:13" ht="30" x14ac:dyDescent="0.25">
      <c r="A44" s="160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60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60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60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60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61" t="s">
        <v>44</v>
      </c>
      <c r="B49" s="162"/>
      <c r="C49" s="84" t="e">
        <f>AVERAGE(C44:C48)</f>
        <v>#DIV/0!</v>
      </c>
      <c r="D49" s="72"/>
      <c r="E49" s="72"/>
      <c r="F49" s="72"/>
    </row>
    <row r="50" spans="1:6" ht="30" x14ac:dyDescent="0.25">
      <c r="A50" s="160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60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60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60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61" t="s">
        <v>35</v>
      </c>
      <c r="B54" s="162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3" t="str">
        <f>СТАРТ!A1</f>
        <v>Мониторинг личностных результатов обучающихся (ООО)</v>
      </c>
      <c r="B1" s="153"/>
      <c r="C1" s="153"/>
    </row>
    <row r="3" spans="1:25" ht="21" customHeight="1" x14ac:dyDescent="0.25">
      <c r="A3" s="8">
        <f>СТАРТ!B5</f>
        <v>0</v>
      </c>
      <c r="B3" s="74">
        <f>СТАРТ!B28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49">
        <f>СТАРТ!B3</f>
        <v>0</v>
      </c>
      <c r="G6" s="149"/>
      <c r="I6" s="50"/>
      <c r="J6" s="51"/>
      <c r="L6" s="152">
        <f>A3</f>
        <v>0</v>
      </c>
      <c r="M6" s="152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50" t="s">
        <v>15</v>
      </c>
      <c r="G7" s="150"/>
      <c r="H7" s="31"/>
      <c r="I7" s="47"/>
      <c r="J7" s="48"/>
      <c r="L7" s="150" t="s">
        <v>4</v>
      </c>
      <c r="M7" s="150"/>
      <c r="O7" s="151" t="s">
        <v>13</v>
      </c>
      <c r="P7" s="151"/>
      <c r="Q7" s="151"/>
      <c r="R7" s="151"/>
      <c r="S7" s="151"/>
      <c r="T7" s="97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47" t="s">
        <v>51</v>
      </c>
      <c r="P8" s="147"/>
      <c r="Q8" s="147"/>
      <c r="R8" s="147"/>
      <c r="S8" s="148" t="s">
        <v>52</v>
      </c>
      <c r="T8" s="159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47"/>
      <c r="P9" s="147"/>
      <c r="Q9" s="147"/>
      <c r="R9" s="147"/>
      <c r="S9" s="148"/>
      <c r="T9" s="159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47"/>
      <c r="P10" s="147"/>
      <c r="Q10" s="147"/>
      <c r="R10" s="147"/>
      <c r="S10" s="148"/>
      <c r="T10" s="117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47"/>
      <c r="P11" s="147"/>
      <c r="Q11" s="147"/>
      <c r="R11" s="147"/>
      <c r="S11" s="148"/>
      <c r="T11" s="117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63" t="s">
        <v>27</v>
      </c>
      <c r="B13" s="164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46" t="s">
        <v>47</v>
      </c>
      <c r="H17" s="146"/>
      <c r="I17" s="146"/>
      <c r="J17" s="146"/>
      <c r="K17" s="146"/>
      <c r="L17" s="146"/>
      <c r="M17" s="146"/>
    </row>
    <row r="18" spans="1:13" x14ac:dyDescent="0.25">
      <c r="A18" s="165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46"/>
      <c r="H18" s="146"/>
      <c r="I18" s="146"/>
      <c r="J18" s="146"/>
      <c r="K18" s="146"/>
      <c r="L18" s="146"/>
      <c r="M18" s="146"/>
    </row>
    <row r="19" spans="1:13" ht="18" customHeight="1" x14ac:dyDescent="0.25">
      <c r="A19" s="163" t="s">
        <v>29</v>
      </c>
      <c r="B19" s="164"/>
      <c r="C19" s="84" t="e">
        <f>AVERAGE(C14:C18)</f>
        <v>#DIV/0!</v>
      </c>
      <c r="D19" s="72"/>
      <c r="E19" s="72"/>
      <c r="G19" s="146"/>
      <c r="H19" s="146"/>
      <c r="I19" s="146"/>
      <c r="J19" s="146"/>
      <c r="K19" s="146"/>
      <c r="L19" s="146"/>
      <c r="M19" s="146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46"/>
      <c r="H20" s="146"/>
      <c r="I20" s="146"/>
      <c r="J20" s="146"/>
      <c r="K20" s="146"/>
      <c r="L20" s="146"/>
      <c r="M20" s="146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6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61" t="s">
        <v>30</v>
      </c>
      <c r="B26" s="162"/>
      <c r="C26" s="84" t="e">
        <f>AVERAGE(C20:C25)</f>
        <v>#DIV/0!</v>
      </c>
      <c r="D26" s="72"/>
      <c r="E26" s="72"/>
      <c r="F26" s="72"/>
    </row>
    <row r="27" spans="1:13" ht="30" x14ac:dyDescent="0.25">
      <c r="A27" s="160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0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0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0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61" t="s">
        <v>31</v>
      </c>
      <c r="B31" s="162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0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0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60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60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61" t="s">
        <v>32</v>
      </c>
      <c r="B37" s="162"/>
      <c r="C37" s="84" t="e">
        <f>AVERAGE(C32:C36)</f>
        <v>#DIV/0!</v>
      </c>
      <c r="D37" s="72"/>
      <c r="E37" s="72"/>
      <c r="F37" s="72"/>
    </row>
    <row r="38" spans="1:13" x14ac:dyDescent="0.25">
      <c r="A38" s="160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60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60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60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60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61" t="s">
        <v>34</v>
      </c>
      <c r="B43" s="162"/>
      <c r="C43" s="84" t="e">
        <f>AVERAGE(C38:C42)</f>
        <v>#DIV/0!</v>
      </c>
      <c r="D43" s="72"/>
      <c r="E43" s="72"/>
      <c r="F43" s="72"/>
    </row>
    <row r="44" spans="1:13" ht="30" x14ac:dyDescent="0.25">
      <c r="A44" s="160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60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60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60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60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61" t="s">
        <v>44</v>
      </c>
      <c r="B49" s="162"/>
      <c r="C49" s="84" t="e">
        <f>AVERAGE(C44:C48)</f>
        <v>#DIV/0!</v>
      </c>
      <c r="D49" s="72"/>
      <c r="E49" s="72"/>
      <c r="F49" s="72"/>
    </row>
    <row r="50" spans="1:6" ht="30" x14ac:dyDescent="0.25">
      <c r="A50" s="160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60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60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60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61" t="s">
        <v>35</v>
      </c>
      <c r="B54" s="162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3" t="str">
        <f>СТАРТ!A1</f>
        <v>Мониторинг личностных результатов обучающихся (ООО)</v>
      </c>
      <c r="B1" s="153"/>
      <c r="C1" s="153"/>
    </row>
    <row r="3" spans="1:25" ht="21" customHeight="1" x14ac:dyDescent="0.25">
      <c r="A3" s="8">
        <f>СТАРТ!B5</f>
        <v>0</v>
      </c>
      <c r="B3" s="74">
        <f>СТАРТ!B29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49">
        <f>СТАРТ!B3</f>
        <v>0</v>
      </c>
      <c r="G6" s="149"/>
      <c r="I6" s="50"/>
      <c r="J6" s="51"/>
      <c r="L6" s="152">
        <f>A3</f>
        <v>0</v>
      </c>
      <c r="M6" s="152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50" t="s">
        <v>15</v>
      </c>
      <c r="G7" s="150"/>
      <c r="H7" s="31"/>
      <c r="I7" s="47"/>
      <c r="J7" s="48"/>
      <c r="L7" s="150" t="s">
        <v>4</v>
      </c>
      <c r="M7" s="150"/>
      <c r="O7" s="151" t="s">
        <v>13</v>
      </c>
      <c r="P7" s="151"/>
      <c r="Q7" s="151"/>
      <c r="R7" s="151"/>
      <c r="S7" s="151"/>
      <c r="T7" s="97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47" t="s">
        <v>51</v>
      </c>
      <c r="P8" s="147"/>
      <c r="Q8" s="147"/>
      <c r="R8" s="147"/>
      <c r="S8" s="148" t="s">
        <v>52</v>
      </c>
      <c r="T8" s="159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47"/>
      <c r="P9" s="147"/>
      <c r="Q9" s="147"/>
      <c r="R9" s="147"/>
      <c r="S9" s="148"/>
      <c r="T9" s="159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47"/>
      <c r="P10" s="147"/>
      <c r="Q10" s="147"/>
      <c r="R10" s="147"/>
      <c r="S10" s="148"/>
      <c r="T10" s="117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47"/>
      <c r="P11" s="147"/>
      <c r="Q11" s="147"/>
      <c r="R11" s="147"/>
      <c r="S11" s="148"/>
      <c r="T11" s="117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63" t="s">
        <v>27</v>
      </c>
      <c r="B13" s="164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46" t="s">
        <v>47</v>
      </c>
      <c r="H17" s="146"/>
      <c r="I17" s="146"/>
      <c r="J17" s="146"/>
      <c r="K17" s="146"/>
      <c r="L17" s="146"/>
      <c r="M17" s="146"/>
    </row>
    <row r="18" spans="1:13" x14ac:dyDescent="0.25">
      <c r="A18" s="165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46"/>
      <c r="H18" s="146"/>
      <c r="I18" s="146"/>
      <c r="J18" s="146"/>
      <c r="K18" s="146"/>
      <c r="L18" s="146"/>
      <c r="M18" s="146"/>
    </row>
    <row r="19" spans="1:13" ht="18" customHeight="1" x14ac:dyDescent="0.25">
      <c r="A19" s="163" t="s">
        <v>29</v>
      </c>
      <c r="B19" s="164"/>
      <c r="C19" s="84" t="e">
        <f>AVERAGE(C14:C18)</f>
        <v>#DIV/0!</v>
      </c>
      <c r="D19" s="72"/>
      <c r="E19" s="72"/>
      <c r="G19" s="146"/>
      <c r="H19" s="146"/>
      <c r="I19" s="146"/>
      <c r="J19" s="146"/>
      <c r="K19" s="146"/>
      <c r="L19" s="146"/>
      <c r="M19" s="146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46"/>
      <c r="H20" s="146"/>
      <c r="I20" s="146"/>
      <c r="J20" s="146"/>
      <c r="K20" s="146"/>
      <c r="L20" s="146"/>
      <c r="M20" s="146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6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61" t="s">
        <v>30</v>
      </c>
      <c r="B26" s="162"/>
      <c r="C26" s="84" t="e">
        <f>AVERAGE(C20:C25)</f>
        <v>#DIV/0!</v>
      </c>
      <c r="D26" s="72"/>
      <c r="E26" s="72"/>
      <c r="F26" s="72"/>
    </row>
    <row r="27" spans="1:13" ht="30" x14ac:dyDescent="0.25">
      <c r="A27" s="160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0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0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0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61" t="s">
        <v>31</v>
      </c>
      <c r="B31" s="162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0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0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60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60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61" t="s">
        <v>32</v>
      </c>
      <c r="B37" s="162"/>
      <c r="C37" s="84" t="e">
        <f>AVERAGE(C32:C36)</f>
        <v>#DIV/0!</v>
      </c>
      <c r="D37" s="72"/>
      <c r="E37" s="72"/>
      <c r="F37" s="72"/>
    </row>
    <row r="38" spans="1:13" x14ac:dyDescent="0.25">
      <c r="A38" s="160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60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60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60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60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61" t="s">
        <v>34</v>
      </c>
      <c r="B43" s="162"/>
      <c r="C43" s="84" t="e">
        <f>AVERAGE(C38:C42)</f>
        <v>#DIV/0!</v>
      </c>
      <c r="D43" s="72"/>
      <c r="E43" s="72"/>
      <c r="F43" s="72"/>
    </row>
    <row r="44" spans="1:13" ht="30" x14ac:dyDescent="0.25">
      <c r="A44" s="160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60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60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60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60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61" t="s">
        <v>44</v>
      </c>
      <c r="B49" s="162"/>
      <c r="C49" s="84" t="e">
        <f>AVERAGE(C44:C48)</f>
        <v>#DIV/0!</v>
      </c>
      <c r="D49" s="72"/>
      <c r="E49" s="72"/>
      <c r="F49" s="72"/>
    </row>
    <row r="50" spans="1:6" ht="30" x14ac:dyDescent="0.25">
      <c r="A50" s="160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60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60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60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61" t="s">
        <v>35</v>
      </c>
      <c r="B54" s="162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48"/>
  <sheetViews>
    <sheetView zoomScale="77" zoomScaleNormal="77" workbookViewId="0">
      <selection activeCell="A34" sqref="A34:XFD38"/>
    </sheetView>
  </sheetViews>
  <sheetFormatPr defaultColWidth="9.140625" defaultRowHeight="15" x14ac:dyDescent="0.25"/>
  <cols>
    <col min="1" max="1" width="5" style="6" customWidth="1"/>
    <col min="2" max="2" width="18.5703125" style="6" customWidth="1"/>
    <col min="3" max="10" width="11.85546875" style="36" customWidth="1"/>
    <col min="11" max="11" width="11.85546875" style="6" customWidth="1"/>
    <col min="12" max="12" width="14.85546875" style="6" customWidth="1"/>
    <col min="13" max="14" width="6.28515625" style="6" customWidth="1"/>
    <col min="15" max="22" width="9.140625" style="6"/>
    <col min="23" max="23" width="7.140625" style="6" customWidth="1"/>
    <col min="24" max="24" width="4.7109375" style="6" customWidth="1"/>
    <col min="25" max="16384" width="9.140625" style="6"/>
  </cols>
  <sheetData>
    <row r="2" spans="1:29" ht="15.75" x14ac:dyDescent="0.25">
      <c r="A2" s="53"/>
      <c r="C2" s="169" t="str">
        <f>УПРАВЛЕНИЕ!A3</f>
        <v>Мониторинг личностных результатов обучающихся (ООО)</v>
      </c>
      <c r="D2" s="169"/>
      <c r="E2" s="169"/>
      <c r="F2" s="169"/>
      <c r="G2" s="169"/>
      <c r="H2" s="169"/>
      <c r="I2" s="126">
        <f>СТАРТ!D5</f>
        <v>0</v>
      </c>
      <c r="J2" s="88" t="s">
        <v>14</v>
      </c>
    </row>
    <row r="3" spans="1:29" ht="15.75" x14ac:dyDescent="0.25">
      <c r="B3" s="64">
        <f>СТАРТ!B3</f>
        <v>0</v>
      </c>
      <c r="C3" s="89"/>
      <c r="D3" s="89"/>
      <c r="E3" s="89"/>
      <c r="F3" s="89"/>
      <c r="G3" s="89"/>
      <c r="H3" s="89"/>
      <c r="I3" s="88"/>
      <c r="K3" s="76">
        <f>СТАРТ!B5</f>
        <v>0</v>
      </c>
      <c r="N3" s="171" t="str">
        <f>СТАРТ!A1</f>
        <v>Мониторинг личностных результатов обучающихся (ООО)</v>
      </c>
      <c r="O3" s="171"/>
      <c r="P3" s="171"/>
      <c r="Q3" s="171"/>
      <c r="R3" s="171"/>
      <c r="S3" s="171"/>
      <c r="T3" s="171"/>
      <c r="U3" s="171"/>
      <c r="V3" s="171"/>
      <c r="W3" s="171"/>
      <c r="X3" s="171"/>
    </row>
    <row r="4" spans="1:29" ht="15.75" x14ac:dyDescent="0.25">
      <c r="B4" s="63" t="s">
        <v>15</v>
      </c>
      <c r="C4" s="90"/>
      <c r="K4" s="77" t="s">
        <v>4</v>
      </c>
      <c r="O4" s="53"/>
      <c r="P4" s="54"/>
      <c r="Q4" s="156" t="s">
        <v>5</v>
      </c>
      <c r="R4" s="156"/>
      <c r="S4" s="61">
        <f>СТАРТ!D5</f>
        <v>0</v>
      </c>
      <c r="T4" s="53"/>
      <c r="U4" s="62"/>
      <c r="V4" s="54"/>
      <c r="W4" s="54"/>
    </row>
    <row r="5" spans="1:29" ht="15.75" x14ac:dyDescent="0.25">
      <c r="O5" s="149">
        <f>СТАРТ!B3</f>
        <v>0</v>
      </c>
      <c r="P5" s="149"/>
      <c r="Q5" s="60"/>
      <c r="R5" s="50"/>
      <c r="S5" s="51"/>
      <c r="T5" s="152">
        <f>СТАРТ!B5</f>
        <v>0</v>
      </c>
      <c r="U5" s="152"/>
      <c r="V5" s="152"/>
      <c r="W5" s="105"/>
    </row>
    <row r="6" spans="1:29" ht="36.75" customHeight="1" x14ac:dyDescent="0.25">
      <c r="A6" s="109" t="s">
        <v>6</v>
      </c>
      <c r="B6" s="109" t="s">
        <v>7</v>
      </c>
      <c r="C6" s="110" t="str">
        <f>УПРАВЛЕНИЕ!A6</f>
        <v>Гражданское воспитание</v>
      </c>
      <c r="D6" s="110" t="str">
        <f>УПРАВЛЕНИЕ!A12</f>
        <v>Патриотическое воспитание</v>
      </c>
      <c r="E6" s="110" t="str">
        <f>УПРАВЛЕНИЕ!A17</f>
        <v>Духовно-нравственное воспитание</v>
      </c>
      <c r="F6" s="110" t="str">
        <f>УПРАВЛЕНИЕ!A23</f>
        <v>Эстетическое воспитание</v>
      </c>
      <c r="G6" s="11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10" t="str">
        <f>УПРАВЛЕНИЕ!A32</f>
        <v>Трудовое воспитание</v>
      </c>
      <c r="I6" s="110" t="str">
        <f>УПРАВЛЕНИЕ!A37</f>
        <v>Экологическое воспитание</v>
      </c>
      <c r="J6" s="110" t="str">
        <f>УПРАВЛЕНИЕ!A42</f>
        <v>Ценность научного познания</v>
      </c>
      <c r="K6" s="111" t="s">
        <v>16</v>
      </c>
      <c r="L6" s="112" t="s">
        <v>55</v>
      </c>
      <c r="O6" s="172" t="s">
        <v>15</v>
      </c>
      <c r="P6" s="172"/>
      <c r="R6" s="47"/>
      <c r="S6" s="48"/>
      <c r="T6" s="150" t="s">
        <v>4</v>
      </c>
      <c r="U6" s="150"/>
      <c r="V6" s="150"/>
      <c r="W6" s="106"/>
    </row>
    <row r="7" spans="1:29" s="33" customFormat="1" ht="15" customHeight="1" x14ac:dyDescent="0.2">
      <c r="A7" s="103">
        <v>1</v>
      </c>
      <c r="B7" s="104">
        <f>СТАРТ!B9</f>
        <v>0</v>
      </c>
      <c r="C7" s="128" t="e">
        <f>'1'!C13</f>
        <v>#DIV/0!</v>
      </c>
      <c r="D7" s="128" t="e">
        <f>'1'!C19</f>
        <v>#DIV/0!</v>
      </c>
      <c r="E7" s="128" t="e">
        <f>'1'!C26</f>
        <v>#DIV/0!</v>
      </c>
      <c r="F7" s="128" t="e">
        <f>'1'!C31</f>
        <v>#DIV/0!</v>
      </c>
      <c r="G7" s="128" t="e">
        <f>'1'!C37</f>
        <v>#DIV/0!</v>
      </c>
      <c r="H7" s="128" t="e">
        <f>'1'!C43</f>
        <v>#DIV/0!</v>
      </c>
      <c r="I7" s="128" t="e">
        <f>'1'!C49</f>
        <v>#DIV/0!</v>
      </c>
      <c r="J7" s="128" t="e">
        <f>'1'!C54</f>
        <v>#DIV/0!</v>
      </c>
      <c r="K7" s="129" t="e">
        <f t="shared" ref="K7:K28" si="0">AVERAGE(C7:J7)</f>
        <v>#DIV/0!</v>
      </c>
      <c r="L7" s="113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8" t="s">
        <v>62</v>
      </c>
      <c r="P7" s="168"/>
      <c r="Q7" s="168"/>
      <c r="R7" s="168"/>
      <c r="S7" s="168"/>
      <c r="T7" s="168"/>
      <c r="U7" s="168"/>
      <c r="V7" s="168"/>
    </row>
    <row r="8" spans="1:29" s="33" customFormat="1" ht="15" customHeight="1" x14ac:dyDescent="0.2">
      <c r="A8" s="103">
        <v>2</v>
      </c>
      <c r="B8" s="104">
        <f>СТАРТ!B10</f>
        <v>0</v>
      </c>
      <c r="C8" s="128" t="e">
        <f>'2'!C13</f>
        <v>#DIV/0!</v>
      </c>
      <c r="D8" s="128" t="e">
        <f>'2'!C19</f>
        <v>#DIV/0!</v>
      </c>
      <c r="E8" s="128" t="e">
        <f>'2'!C26</f>
        <v>#DIV/0!</v>
      </c>
      <c r="F8" s="128" t="e">
        <f>'2'!C31</f>
        <v>#DIV/0!</v>
      </c>
      <c r="G8" s="128" t="e">
        <f>'2'!C37</f>
        <v>#DIV/0!</v>
      </c>
      <c r="H8" s="128" t="e">
        <f>'2'!C43</f>
        <v>#DIV/0!</v>
      </c>
      <c r="I8" s="128" t="e">
        <f>'2'!C49</f>
        <v>#DIV/0!</v>
      </c>
      <c r="J8" s="128" t="e">
        <f>'2'!C54</f>
        <v>#DIV/0!</v>
      </c>
      <c r="K8" s="129" t="e">
        <f t="shared" si="0"/>
        <v>#DIV/0!</v>
      </c>
      <c r="L8" s="113" t="e">
        <f t="shared" ref="L8:L28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8"/>
      <c r="P8" s="168"/>
      <c r="Q8" s="168"/>
      <c r="R8" s="168"/>
      <c r="S8" s="168"/>
      <c r="T8" s="168"/>
      <c r="U8" s="168"/>
      <c r="V8" s="168"/>
      <c r="X8" s="57" t="s">
        <v>46</v>
      </c>
      <c r="Z8" s="57"/>
      <c r="AA8" s="92" t="e">
        <f>K28</f>
        <v>#DIV/0!</v>
      </c>
    </row>
    <row r="9" spans="1:29" s="33" customFormat="1" ht="15" customHeight="1" x14ac:dyDescent="0.2">
      <c r="A9" s="103">
        <v>3</v>
      </c>
      <c r="B9" s="104">
        <f>СТАРТ!B11</f>
        <v>0</v>
      </c>
      <c r="C9" s="128" t="e">
        <f>'3'!C13</f>
        <v>#DIV/0!</v>
      </c>
      <c r="D9" s="128" t="e">
        <f>'3'!C19</f>
        <v>#DIV/0!</v>
      </c>
      <c r="E9" s="128" t="e">
        <f>'3'!C26</f>
        <v>#DIV/0!</v>
      </c>
      <c r="F9" s="128" t="e">
        <f>'3'!C31</f>
        <v>#DIV/0!</v>
      </c>
      <c r="G9" s="128" t="e">
        <f>'3'!C37</f>
        <v>#DIV/0!</v>
      </c>
      <c r="H9" s="128" t="e">
        <f>'3'!C43</f>
        <v>#DIV/0!</v>
      </c>
      <c r="I9" s="128" t="e">
        <f>'3'!C49</f>
        <v>#DIV/0!</v>
      </c>
      <c r="J9" s="128" t="e">
        <f>'3'!C54</f>
        <v>#DIV/0!</v>
      </c>
      <c r="K9" s="129" t="e">
        <f t="shared" si="0"/>
        <v>#DIV/0!</v>
      </c>
      <c r="L9" s="113" t="e">
        <f t="shared" si="1"/>
        <v>#DIV/0!</v>
      </c>
      <c r="O9" s="168"/>
      <c r="P9" s="168"/>
      <c r="Q9" s="168"/>
      <c r="R9" s="168"/>
      <c r="S9" s="168"/>
      <c r="T9" s="168"/>
      <c r="U9" s="168"/>
      <c r="V9" s="168"/>
    </row>
    <row r="10" spans="1:29" s="33" customFormat="1" ht="15" customHeight="1" x14ac:dyDescent="0.2">
      <c r="A10" s="103">
        <v>4</v>
      </c>
      <c r="B10" s="104">
        <f>СТАРТ!B12</f>
        <v>0</v>
      </c>
      <c r="C10" s="128" t="e">
        <f>'4'!C13</f>
        <v>#DIV/0!</v>
      </c>
      <c r="D10" s="128" t="e">
        <f>'4'!C19</f>
        <v>#DIV/0!</v>
      </c>
      <c r="E10" s="128" t="e">
        <f>'4'!C26</f>
        <v>#DIV/0!</v>
      </c>
      <c r="F10" s="128" t="e">
        <f>'4'!C31</f>
        <v>#DIV/0!</v>
      </c>
      <c r="G10" s="128" t="e">
        <f>'4'!C37</f>
        <v>#DIV/0!</v>
      </c>
      <c r="H10" s="128" t="e">
        <f>'4'!C43</f>
        <v>#DIV/0!</v>
      </c>
      <c r="I10" s="128" t="e">
        <f>'4'!C49</f>
        <v>#DIV/0!</v>
      </c>
      <c r="J10" s="128" t="e">
        <f>'4'!C54</f>
        <v>#DIV/0!</v>
      </c>
      <c r="K10" s="129" t="e">
        <f t="shared" si="0"/>
        <v>#DIV/0!</v>
      </c>
      <c r="L10" s="113" t="e">
        <f t="shared" si="1"/>
        <v>#DIV/0!</v>
      </c>
    </row>
    <row r="11" spans="1:29" s="33" customFormat="1" ht="15" customHeight="1" x14ac:dyDescent="0.2">
      <c r="A11" s="103">
        <v>5</v>
      </c>
      <c r="B11" s="104">
        <f>СТАРТ!B13</f>
        <v>0</v>
      </c>
      <c r="C11" s="128" t="e">
        <f>'5'!C13</f>
        <v>#DIV/0!</v>
      </c>
      <c r="D11" s="128" t="e">
        <f>'5'!C19</f>
        <v>#DIV/0!</v>
      </c>
      <c r="E11" s="128" t="e">
        <f>'5'!C26</f>
        <v>#DIV/0!</v>
      </c>
      <c r="F11" s="128" t="e">
        <f>'5'!C31</f>
        <v>#DIV/0!</v>
      </c>
      <c r="G11" s="128" t="e">
        <f>'5'!C37</f>
        <v>#DIV/0!</v>
      </c>
      <c r="H11" s="128" t="e">
        <f>'5'!C43</f>
        <v>#DIV/0!</v>
      </c>
      <c r="I11" s="128" t="e">
        <f>'5'!C49</f>
        <v>#DIV/0!</v>
      </c>
      <c r="J11" s="128" t="e">
        <f>'5'!C54</f>
        <v>#DIV/0!</v>
      </c>
      <c r="K11" s="129" t="e">
        <f t="shared" si="0"/>
        <v>#DIV/0!</v>
      </c>
      <c r="L11" s="113" t="e">
        <f t="shared" si="1"/>
        <v>#DIV/0!</v>
      </c>
      <c r="W11" s="167" t="s">
        <v>48</v>
      </c>
      <c r="X11" s="167"/>
      <c r="Y11" s="167"/>
      <c r="Z11" s="167"/>
      <c r="AA11" s="167"/>
      <c r="AB11" s="167"/>
      <c r="AC11" s="167"/>
    </row>
    <row r="12" spans="1:29" s="33" customFormat="1" ht="15" customHeight="1" x14ac:dyDescent="0.2">
      <c r="A12" s="103">
        <v>6</v>
      </c>
      <c r="B12" s="104">
        <f>СТАРТ!B14</f>
        <v>0</v>
      </c>
      <c r="C12" s="128" t="e">
        <f>'6'!C13</f>
        <v>#DIV/0!</v>
      </c>
      <c r="D12" s="128" t="e">
        <f>'6'!C19</f>
        <v>#DIV/0!</v>
      </c>
      <c r="E12" s="128" t="e">
        <f>'6'!C26</f>
        <v>#DIV/0!</v>
      </c>
      <c r="F12" s="128" t="e">
        <f>'6'!C31</f>
        <v>#DIV/0!</v>
      </c>
      <c r="G12" s="128" t="e">
        <f>'6'!C37</f>
        <v>#DIV/0!</v>
      </c>
      <c r="H12" s="128" t="e">
        <f>'6'!C43</f>
        <v>#DIV/0!</v>
      </c>
      <c r="I12" s="128" t="e">
        <f>'6'!C49</f>
        <v>#DIV/0!</v>
      </c>
      <c r="J12" s="128" t="e">
        <f>'6'!C54</f>
        <v>#DIV/0!</v>
      </c>
      <c r="K12" s="129" t="e">
        <f t="shared" si="0"/>
        <v>#DIV/0!</v>
      </c>
      <c r="L12" s="113" t="e">
        <f t="shared" si="1"/>
        <v>#DIV/0!</v>
      </c>
      <c r="X12" s="173" t="s">
        <v>56</v>
      </c>
      <c r="Y12" s="173"/>
      <c r="Z12" s="173"/>
      <c r="AA12" s="173"/>
      <c r="AB12" s="173"/>
      <c r="AC12" s="173"/>
    </row>
    <row r="13" spans="1:29" s="33" customFormat="1" ht="15" customHeight="1" x14ac:dyDescent="0.2">
      <c r="A13" s="103">
        <v>7</v>
      </c>
      <c r="B13" s="104">
        <f>СТАРТ!B15</f>
        <v>0</v>
      </c>
      <c r="C13" s="128" t="e">
        <f>'7'!C13</f>
        <v>#DIV/0!</v>
      </c>
      <c r="D13" s="128" t="e">
        <f>'7'!C19</f>
        <v>#DIV/0!</v>
      </c>
      <c r="E13" s="128" t="e">
        <f>'7'!C26</f>
        <v>#DIV/0!</v>
      </c>
      <c r="F13" s="128" t="e">
        <f>'7'!C31</f>
        <v>#DIV/0!</v>
      </c>
      <c r="G13" s="128" t="e">
        <f>'7'!C37</f>
        <v>#DIV/0!</v>
      </c>
      <c r="H13" s="128" t="e">
        <f>'7'!C43</f>
        <v>#DIV/0!</v>
      </c>
      <c r="I13" s="128" t="e">
        <f>'7'!C49</f>
        <v>#DIV/0!</v>
      </c>
      <c r="J13" s="128" t="e">
        <f>'7'!C54</f>
        <v>#DIV/0!</v>
      </c>
      <c r="K13" s="129" t="e">
        <f t="shared" si="0"/>
        <v>#DIV/0!</v>
      </c>
      <c r="L13" s="113" t="e">
        <f t="shared" si="1"/>
        <v>#DIV/0!</v>
      </c>
      <c r="X13" s="173"/>
      <c r="Y13" s="173"/>
      <c r="Z13" s="173"/>
      <c r="AA13" s="173"/>
      <c r="AB13" s="173"/>
      <c r="AC13" s="173"/>
    </row>
    <row r="14" spans="1:29" s="33" customFormat="1" ht="15" customHeight="1" x14ac:dyDescent="0.2">
      <c r="A14" s="103">
        <v>8</v>
      </c>
      <c r="B14" s="104">
        <f>СТАРТ!B16</f>
        <v>0</v>
      </c>
      <c r="C14" s="128" t="e">
        <f>'8'!C13</f>
        <v>#DIV/0!</v>
      </c>
      <c r="D14" s="128" t="e">
        <f>'8'!C19</f>
        <v>#DIV/0!</v>
      </c>
      <c r="E14" s="128" t="e">
        <f>'8'!C26</f>
        <v>#DIV/0!</v>
      </c>
      <c r="F14" s="128" t="e">
        <f>'8'!C31</f>
        <v>#DIV/0!</v>
      </c>
      <c r="G14" s="128" t="e">
        <f>'8'!C37</f>
        <v>#DIV/0!</v>
      </c>
      <c r="H14" s="128" t="e">
        <f>'8'!C43</f>
        <v>#DIV/0!</v>
      </c>
      <c r="I14" s="128" t="e">
        <f>'8'!C49</f>
        <v>#DIV/0!</v>
      </c>
      <c r="J14" s="128" t="e">
        <f>'8'!C54</f>
        <v>#DIV/0!</v>
      </c>
      <c r="K14" s="129" t="e">
        <f t="shared" si="0"/>
        <v>#DIV/0!</v>
      </c>
      <c r="L14" s="113" t="e">
        <f t="shared" si="1"/>
        <v>#DIV/0!</v>
      </c>
      <c r="X14" s="173"/>
      <c r="Y14" s="173"/>
      <c r="Z14" s="173"/>
      <c r="AA14" s="173"/>
      <c r="AB14" s="173"/>
      <c r="AC14" s="173"/>
    </row>
    <row r="15" spans="1:29" s="33" customFormat="1" ht="15" customHeight="1" x14ac:dyDescent="0.2">
      <c r="A15" s="103">
        <v>9</v>
      </c>
      <c r="B15" s="104">
        <f>СТАРТ!B17</f>
        <v>0</v>
      </c>
      <c r="C15" s="128" t="e">
        <f>'9'!C13</f>
        <v>#DIV/0!</v>
      </c>
      <c r="D15" s="128" t="e">
        <f>'9'!C19</f>
        <v>#DIV/0!</v>
      </c>
      <c r="E15" s="128" t="e">
        <f>'9'!C26</f>
        <v>#DIV/0!</v>
      </c>
      <c r="F15" s="128" t="e">
        <f>'9'!C31</f>
        <v>#DIV/0!</v>
      </c>
      <c r="G15" s="128" t="e">
        <f>'9'!C37</f>
        <v>#DIV/0!</v>
      </c>
      <c r="H15" s="128" t="e">
        <f>'9'!C43</f>
        <v>#DIV/0!</v>
      </c>
      <c r="I15" s="128" t="e">
        <f>'9'!C49</f>
        <v>#DIV/0!</v>
      </c>
      <c r="J15" s="128" t="e">
        <f>'9'!C54</f>
        <v>#DIV/0!</v>
      </c>
      <c r="K15" s="129" t="e">
        <f t="shared" si="0"/>
        <v>#DIV/0!</v>
      </c>
      <c r="L15" s="113" t="e">
        <f t="shared" si="1"/>
        <v>#DIV/0!</v>
      </c>
      <c r="X15" s="173"/>
      <c r="Y15" s="173"/>
      <c r="Z15" s="173"/>
      <c r="AA15" s="173"/>
      <c r="AB15" s="173"/>
      <c r="AC15" s="173"/>
    </row>
    <row r="16" spans="1:29" s="33" customFormat="1" ht="15" customHeight="1" x14ac:dyDescent="0.2">
      <c r="A16" s="103">
        <v>10</v>
      </c>
      <c r="B16" s="104">
        <f>СТАРТ!B18</f>
        <v>0</v>
      </c>
      <c r="C16" s="128" t="e">
        <f>'10'!C13</f>
        <v>#DIV/0!</v>
      </c>
      <c r="D16" s="128" t="e">
        <f>'10'!C19</f>
        <v>#DIV/0!</v>
      </c>
      <c r="E16" s="128" t="e">
        <f>'10'!C26</f>
        <v>#DIV/0!</v>
      </c>
      <c r="F16" s="128" t="e">
        <f>'10'!C31</f>
        <v>#DIV/0!</v>
      </c>
      <c r="G16" s="128" t="e">
        <f>'10'!C37</f>
        <v>#DIV/0!</v>
      </c>
      <c r="H16" s="128" t="e">
        <f>'10'!C43</f>
        <v>#DIV/0!</v>
      </c>
      <c r="I16" s="128" t="e">
        <f>'10'!C49</f>
        <v>#DIV/0!</v>
      </c>
      <c r="J16" s="128" t="e">
        <f>'10'!C54</f>
        <v>#DIV/0!</v>
      </c>
      <c r="K16" s="129" t="e">
        <f t="shared" si="0"/>
        <v>#DIV/0!</v>
      </c>
      <c r="L16" s="113" t="e">
        <f t="shared" si="1"/>
        <v>#DIV/0!</v>
      </c>
      <c r="X16" s="173"/>
      <c r="Y16" s="173"/>
      <c r="Z16" s="173"/>
      <c r="AA16" s="173"/>
      <c r="AB16" s="173"/>
      <c r="AC16" s="173"/>
    </row>
    <row r="17" spans="1:29" s="33" customFormat="1" ht="15" customHeight="1" x14ac:dyDescent="0.2">
      <c r="A17" s="103">
        <v>11</v>
      </c>
      <c r="B17" s="104">
        <f>СТАРТ!B19</f>
        <v>0</v>
      </c>
      <c r="C17" s="128" t="e">
        <f>'11'!C13</f>
        <v>#DIV/0!</v>
      </c>
      <c r="D17" s="128" t="e">
        <f>'11'!C19</f>
        <v>#DIV/0!</v>
      </c>
      <c r="E17" s="128" t="e">
        <f>'11'!C26</f>
        <v>#DIV/0!</v>
      </c>
      <c r="F17" s="128" t="e">
        <f>'11'!C31</f>
        <v>#DIV/0!</v>
      </c>
      <c r="G17" s="128" t="e">
        <f>'11'!C37</f>
        <v>#DIV/0!</v>
      </c>
      <c r="H17" s="128" t="e">
        <f>'11'!C43</f>
        <v>#DIV/0!</v>
      </c>
      <c r="I17" s="128" t="e">
        <f>'11'!C49</f>
        <v>#DIV/0!</v>
      </c>
      <c r="J17" s="128" t="e">
        <f>'11'!C54</f>
        <v>#DIV/0!</v>
      </c>
      <c r="K17" s="129" t="e">
        <f t="shared" si="0"/>
        <v>#DIV/0!</v>
      </c>
      <c r="L17" s="113" t="e">
        <f t="shared" si="1"/>
        <v>#DIV/0!</v>
      </c>
      <c r="X17" s="173"/>
      <c r="Y17" s="173"/>
      <c r="Z17" s="173"/>
      <c r="AA17" s="173"/>
      <c r="AB17" s="173"/>
      <c r="AC17" s="173"/>
    </row>
    <row r="18" spans="1:29" s="33" customFormat="1" ht="15" customHeight="1" x14ac:dyDescent="0.25">
      <c r="A18" s="103">
        <v>12</v>
      </c>
      <c r="B18" s="104">
        <f>СТАРТ!B20</f>
        <v>0</v>
      </c>
      <c r="C18" s="128" t="e">
        <f>'12'!C13</f>
        <v>#DIV/0!</v>
      </c>
      <c r="D18" s="128" t="e">
        <f>'12'!C19</f>
        <v>#DIV/0!</v>
      </c>
      <c r="E18" s="128" t="e">
        <f>'12'!C26</f>
        <v>#DIV/0!</v>
      </c>
      <c r="F18" s="128" t="e">
        <f>'12'!C31</f>
        <v>#DIV/0!</v>
      </c>
      <c r="G18" s="128" t="e">
        <f>'12'!C37</f>
        <v>#DIV/0!</v>
      </c>
      <c r="H18" s="128" t="e">
        <f>'12'!C43</f>
        <v>#DIV/0!</v>
      </c>
      <c r="I18" s="128" t="e">
        <f>'12'!C49</f>
        <v>#DIV/0!</v>
      </c>
      <c r="J18" s="128" t="e">
        <f>'12'!C54</f>
        <v>#DIV/0!</v>
      </c>
      <c r="K18" s="129" t="e">
        <f t="shared" si="0"/>
        <v>#DIV/0!</v>
      </c>
      <c r="L18" s="113" t="e">
        <f t="shared" si="1"/>
        <v>#DIV/0!</v>
      </c>
      <c r="W18" s="6"/>
      <c r="X18" s="173"/>
      <c r="Y18" s="173"/>
      <c r="Z18" s="173"/>
      <c r="AA18" s="173"/>
      <c r="AB18" s="173"/>
      <c r="AC18" s="173"/>
    </row>
    <row r="19" spans="1:29" s="33" customFormat="1" ht="15" customHeight="1" x14ac:dyDescent="0.2">
      <c r="A19" s="103">
        <v>13</v>
      </c>
      <c r="B19" s="104">
        <f>СТАРТ!B21</f>
        <v>0</v>
      </c>
      <c r="C19" s="128" t="e">
        <f>'13'!C13</f>
        <v>#DIV/0!</v>
      </c>
      <c r="D19" s="128" t="e">
        <f>'13'!C19</f>
        <v>#DIV/0!</v>
      </c>
      <c r="E19" s="128" t="e">
        <f>'13'!C26</f>
        <v>#DIV/0!</v>
      </c>
      <c r="F19" s="128" t="e">
        <f>'13'!C31</f>
        <v>#DIV/0!</v>
      </c>
      <c r="G19" s="128" t="e">
        <f>'13'!C37</f>
        <v>#DIV/0!</v>
      </c>
      <c r="H19" s="128" t="e">
        <f>'13'!C43</f>
        <v>#DIV/0!</v>
      </c>
      <c r="I19" s="128" t="e">
        <f>'13'!C49</f>
        <v>#DIV/0!</v>
      </c>
      <c r="J19" s="128" t="e">
        <f>'13'!C54</f>
        <v>#DIV/0!</v>
      </c>
      <c r="K19" s="129" t="e">
        <f t="shared" si="0"/>
        <v>#DIV/0!</v>
      </c>
      <c r="L19" s="113" t="e">
        <f t="shared" si="1"/>
        <v>#DIV/0!</v>
      </c>
    </row>
    <row r="20" spans="1:29" s="33" customFormat="1" ht="15" customHeight="1" x14ac:dyDescent="0.2">
      <c r="A20" s="103">
        <v>14</v>
      </c>
      <c r="B20" s="104">
        <f>СТАРТ!B22</f>
        <v>0</v>
      </c>
      <c r="C20" s="128" t="e">
        <f>'14'!C13</f>
        <v>#DIV/0!</v>
      </c>
      <c r="D20" s="128" t="e">
        <f>'14'!C19</f>
        <v>#DIV/0!</v>
      </c>
      <c r="E20" s="128" t="e">
        <f>'14'!C26</f>
        <v>#DIV/0!</v>
      </c>
      <c r="F20" s="128" t="e">
        <f>'14'!C31</f>
        <v>#DIV/0!</v>
      </c>
      <c r="G20" s="128" t="e">
        <f>'14'!C37</f>
        <v>#DIV/0!</v>
      </c>
      <c r="H20" s="128" t="e">
        <f>'14'!C43</f>
        <v>#DIV/0!</v>
      </c>
      <c r="I20" s="128" t="e">
        <f>'14'!C49</f>
        <v>#DIV/0!</v>
      </c>
      <c r="J20" s="128" t="e">
        <f>'14'!C54</f>
        <v>#DIV/0!</v>
      </c>
      <c r="K20" s="129" t="e">
        <f t="shared" si="0"/>
        <v>#DIV/0!</v>
      </c>
      <c r="L20" s="113" t="e">
        <f t="shared" si="1"/>
        <v>#DIV/0!</v>
      </c>
    </row>
    <row r="21" spans="1:29" s="33" customFormat="1" ht="15" customHeight="1" x14ac:dyDescent="0.2">
      <c r="A21" s="103">
        <v>15</v>
      </c>
      <c r="B21" s="104">
        <f>СТАРТ!B23</f>
        <v>0</v>
      </c>
      <c r="C21" s="128" t="e">
        <f>'15'!C13</f>
        <v>#DIV/0!</v>
      </c>
      <c r="D21" s="128" t="e">
        <f>'15'!C19</f>
        <v>#DIV/0!</v>
      </c>
      <c r="E21" s="128" t="e">
        <f>'15'!C26</f>
        <v>#DIV/0!</v>
      </c>
      <c r="F21" s="128" t="e">
        <f>'15'!C31</f>
        <v>#DIV/0!</v>
      </c>
      <c r="G21" s="128" t="e">
        <f>'15'!C37</f>
        <v>#DIV/0!</v>
      </c>
      <c r="H21" s="128" t="e">
        <f>'15'!C43</f>
        <v>#DIV/0!</v>
      </c>
      <c r="I21" s="128" t="e">
        <f>'15'!C49</f>
        <v>#DIV/0!</v>
      </c>
      <c r="J21" s="128" t="e">
        <f>'15'!C54</f>
        <v>#DIV/0!</v>
      </c>
      <c r="K21" s="129" t="e">
        <f t="shared" si="0"/>
        <v>#DIV/0!</v>
      </c>
      <c r="L21" s="113" t="e">
        <f t="shared" si="1"/>
        <v>#DIV/0!</v>
      </c>
    </row>
    <row r="22" spans="1:29" s="33" customFormat="1" ht="15" customHeight="1" x14ac:dyDescent="0.2">
      <c r="A22" s="103">
        <v>16</v>
      </c>
      <c r="B22" s="104">
        <f>СТАРТ!B24</f>
        <v>0</v>
      </c>
      <c r="C22" s="128" t="e">
        <f>'16'!C13</f>
        <v>#DIV/0!</v>
      </c>
      <c r="D22" s="128" t="e">
        <f>'16'!C19</f>
        <v>#DIV/0!</v>
      </c>
      <c r="E22" s="128" t="e">
        <f>'16'!C26</f>
        <v>#DIV/0!</v>
      </c>
      <c r="F22" s="128" t="e">
        <f>'16'!C31</f>
        <v>#DIV/0!</v>
      </c>
      <c r="G22" s="128" t="e">
        <f>'16'!C37</f>
        <v>#DIV/0!</v>
      </c>
      <c r="H22" s="128" t="e">
        <f>'16'!C43</f>
        <v>#DIV/0!</v>
      </c>
      <c r="I22" s="128" t="e">
        <f>'16'!C49</f>
        <v>#DIV/0!</v>
      </c>
      <c r="J22" s="128" t="e">
        <f>'16'!C54</f>
        <v>#DIV/0!</v>
      </c>
      <c r="K22" s="129" t="e">
        <f t="shared" si="0"/>
        <v>#DIV/0!</v>
      </c>
      <c r="L22" s="113" t="e">
        <f t="shared" si="1"/>
        <v>#DIV/0!</v>
      </c>
    </row>
    <row r="23" spans="1:29" s="33" customFormat="1" ht="15" customHeight="1" x14ac:dyDescent="0.2">
      <c r="A23" s="103">
        <v>17</v>
      </c>
      <c r="B23" s="104">
        <f>СТАРТ!B25</f>
        <v>0</v>
      </c>
      <c r="C23" s="128" t="e">
        <f>'17'!C13</f>
        <v>#DIV/0!</v>
      </c>
      <c r="D23" s="128" t="e">
        <f>'17'!C19</f>
        <v>#DIV/0!</v>
      </c>
      <c r="E23" s="128" t="e">
        <f>'17'!C26</f>
        <v>#DIV/0!</v>
      </c>
      <c r="F23" s="128" t="e">
        <f>'17'!C31</f>
        <v>#DIV/0!</v>
      </c>
      <c r="G23" s="128" t="e">
        <f>'17'!C37</f>
        <v>#DIV/0!</v>
      </c>
      <c r="H23" s="128" t="e">
        <f>'17'!C43</f>
        <v>#DIV/0!</v>
      </c>
      <c r="I23" s="128" t="e">
        <f>'17'!C49</f>
        <v>#DIV/0!</v>
      </c>
      <c r="J23" s="128" t="e">
        <f>'17'!C54</f>
        <v>#DIV/0!</v>
      </c>
      <c r="K23" s="129" t="e">
        <f t="shared" si="0"/>
        <v>#DIV/0!</v>
      </c>
      <c r="L23" s="113" t="e">
        <f t="shared" si="1"/>
        <v>#DIV/0!</v>
      </c>
    </row>
    <row r="24" spans="1:29" s="33" customFormat="1" ht="15" customHeight="1" x14ac:dyDescent="0.2">
      <c r="A24" s="103">
        <v>18</v>
      </c>
      <c r="B24" s="104">
        <f>СТАРТ!B26</f>
        <v>0</v>
      </c>
      <c r="C24" s="128" t="e">
        <f>'18'!C13</f>
        <v>#DIV/0!</v>
      </c>
      <c r="D24" s="128" t="e">
        <f>'18'!C19</f>
        <v>#DIV/0!</v>
      </c>
      <c r="E24" s="128" t="e">
        <f>'18'!C26</f>
        <v>#DIV/0!</v>
      </c>
      <c r="F24" s="128" t="e">
        <f>'18'!C31</f>
        <v>#DIV/0!</v>
      </c>
      <c r="G24" s="128" t="e">
        <f>'18'!C37</f>
        <v>#DIV/0!</v>
      </c>
      <c r="H24" s="128" t="e">
        <f>'18'!C43</f>
        <v>#DIV/0!</v>
      </c>
      <c r="I24" s="128" t="e">
        <f>'18'!C49</f>
        <v>#DIV/0!</v>
      </c>
      <c r="J24" s="128" t="e">
        <f>'18'!C54</f>
        <v>#DIV/0!</v>
      </c>
      <c r="K24" s="129" t="e">
        <f t="shared" si="0"/>
        <v>#DIV/0!</v>
      </c>
      <c r="L24" s="113" t="e">
        <f t="shared" si="1"/>
        <v>#DIV/0!</v>
      </c>
    </row>
    <row r="25" spans="1:29" s="33" customFormat="1" ht="15" customHeight="1" x14ac:dyDescent="0.2">
      <c r="A25" s="103">
        <v>19</v>
      </c>
      <c r="B25" s="104">
        <f>СТАРТ!B27</f>
        <v>0</v>
      </c>
      <c r="C25" s="128" t="e">
        <f>'19'!C13</f>
        <v>#DIV/0!</v>
      </c>
      <c r="D25" s="128" t="e">
        <f>'19'!C19</f>
        <v>#DIV/0!</v>
      </c>
      <c r="E25" s="128" t="e">
        <f>'19'!C26</f>
        <v>#DIV/0!</v>
      </c>
      <c r="F25" s="128" t="e">
        <f>'19'!C31</f>
        <v>#DIV/0!</v>
      </c>
      <c r="G25" s="128" t="e">
        <f>'19'!C37</f>
        <v>#DIV/0!</v>
      </c>
      <c r="H25" s="128" t="e">
        <f>'19'!C43</f>
        <v>#DIV/0!</v>
      </c>
      <c r="I25" s="128" t="e">
        <f>'19'!C49</f>
        <v>#DIV/0!</v>
      </c>
      <c r="J25" s="128" t="e">
        <f>'19'!C54</f>
        <v>#DIV/0!</v>
      </c>
      <c r="K25" s="129" t="e">
        <f t="shared" si="0"/>
        <v>#DIV/0!</v>
      </c>
      <c r="L25" s="113" t="e">
        <f t="shared" si="1"/>
        <v>#DIV/0!</v>
      </c>
    </row>
    <row r="26" spans="1:29" s="33" customFormat="1" ht="15" customHeight="1" x14ac:dyDescent="0.2">
      <c r="A26" s="103">
        <v>20</v>
      </c>
      <c r="B26" s="104">
        <f>СТАРТ!B28</f>
        <v>0</v>
      </c>
      <c r="C26" s="128" t="e">
        <f>'20'!C13</f>
        <v>#DIV/0!</v>
      </c>
      <c r="D26" s="128" t="e">
        <f>'20'!C19</f>
        <v>#DIV/0!</v>
      </c>
      <c r="E26" s="128" t="e">
        <f>'20'!C26</f>
        <v>#DIV/0!</v>
      </c>
      <c r="F26" s="128" t="e">
        <f>'20'!C31</f>
        <v>#DIV/0!</v>
      </c>
      <c r="G26" s="128" t="e">
        <f>'20'!C37</f>
        <v>#DIV/0!</v>
      </c>
      <c r="H26" s="128" t="e">
        <f>'20'!C43</f>
        <v>#DIV/0!</v>
      </c>
      <c r="I26" s="128" t="e">
        <f>'20'!C49</f>
        <v>#DIV/0!</v>
      </c>
      <c r="J26" s="128" t="e">
        <f>'20'!C54</f>
        <v>#DIV/0!</v>
      </c>
      <c r="K26" s="129" t="e">
        <f t="shared" si="0"/>
        <v>#DIV/0!</v>
      </c>
      <c r="L26" s="113" t="e">
        <f t="shared" si="1"/>
        <v>#DIV/0!</v>
      </c>
    </row>
    <row r="27" spans="1:29" s="33" customFormat="1" ht="15" customHeight="1" x14ac:dyDescent="0.2">
      <c r="A27" s="103">
        <v>21</v>
      </c>
      <c r="B27" s="104">
        <f>СТАРТ!B29</f>
        <v>0</v>
      </c>
      <c r="C27" s="128" t="e">
        <f>'21'!C13</f>
        <v>#DIV/0!</v>
      </c>
      <c r="D27" s="128" t="e">
        <f>'21'!C19</f>
        <v>#DIV/0!</v>
      </c>
      <c r="E27" s="128" t="e">
        <f>'21'!C26</f>
        <v>#DIV/0!</v>
      </c>
      <c r="F27" s="128" t="e">
        <f>'21'!C31</f>
        <v>#DIV/0!</v>
      </c>
      <c r="G27" s="128" t="e">
        <f>'21'!C37</f>
        <v>#DIV/0!</v>
      </c>
      <c r="H27" s="128" t="e">
        <f>'21'!C43</f>
        <v>#DIV/0!</v>
      </c>
      <c r="I27" s="128" t="e">
        <f>'21'!C49</f>
        <v>#DIV/0!</v>
      </c>
      <c r="J27" s="128" t="e">
        <f>'21'!C54</f>
        <v>#DIV/0!</v>
      </c>
      <c r="K27" s="129" t="e">
        <f t="shared" si="0"/>
        <v>#DIV/0!</v>
      </c>
      <c r="L27" s="113" t="e">
        <f t="shared" si="1"/>
        <v>#DIV/0!</v>
      </c>
    </row>
    <row r="28" spans="1:29" s="33" customFormat="1" ht="15" customHeight="1" x14ac:dyDescent="0.2">
      <c r="A28" s="170" t="s">
        <v>16</v>
      </c>
      <c r="B28" s="170"/>
      <c r="C28" s="130" t="e">
        <f t="shared" ref="C28:J28" si="2">AVERAGE(C7:C27)</f>
        <v>#DIV/0!</v>
      </c>
      <c r="D28" s="130" t="e">
        <f t="shared" si="2"/>
        <v>#DIV/0!</v>
      </c>
      <c r="E28" s="130" t="e">
        <f t="shared" si="2"/>
        <v>#DIV/0!</v>
      </c>
      <c r="F28" s="130" t="e">
        <f t="shared" si="2"/>
        <v>#DIV/0!</v>
      </c>
      <c r="G28" s="130" t="e">
        <f t="shared" si="2"/>
        <v>#DIV/0!</v>
      </c>
      <c r="H28" s="130" t="e">
        <f t="shared" si="2"/>
        <v>#DIV/0!</v>
      </c>
      <c r="I28" s="130" t="e">
        <f t="shared" si="2"/>
        <v>#DIV/0!</v>
      </c>
      <c r="J28" s="130" t="e">
        <f t="shared" si="2"/>
        <v>#DIV/0!</v>
      </c>
      <c r="K28" s="129" t="e">
        <f t="shared" si="0"/>
        <v>#DIV/0!</v>
      </c>
      <c r="L28" s="113" t="e">
        <f t="shared" si="1"/>
        <v>#DIV/0!</v>
      </c>
    </row>
    <row r="29" spans="1:29" ht="15" customHeight="1" x14ac:dyDescent="0.25">
      <c r="A29" s="166" t="s">
        <v>55</v>
      </c>
      <c r="B29" s="166"/>
      <c r="C29" s="114" t="e">
        <f>IF(C28&gt;4.44,"Высокий",IF(AND(C28&lt;4.49,C28&gt;3.24),"Повышенный",IF(AND(C28&lt;2.1,C28&gt;1.24),"Ниже среднего",IF(AND(C28&lt;3.29,C28&gt;2),"Средний","Критический"))))</f>
        <v>#DIV/0!</v>
      </c>
      <c r="D29" s="114" t="e">
        <f t="shared" ref="D29:K29" si="3">IF(D28&gt;4.44,"Высокий",IF(AND(D28&lt;4.49,D28&gt;3.24),"Повышенный",IF(AND(D28&lt;2.1,D28&gt;1.24),"Ниже среднего",IF(AND(D28&lt;3.29,D28&gt;2),"Средний","Критический"))))</f>
        <v>#DIV/0!</v>
      </c>
      <c r="E29" s="114" t="e">
        <f t="shared" si="3"/>
        <v>#DIV/0!</v>
      </c>
      <c r="F29" s="114" t="e">
        <f t="shared" si="3"/>
        <v>#DIV/0!</v>
      </c>
      <c r="G29" s="114" t="e">
        <f t="shared" si="3"/>
        <v>#DIV/0!</v>
      </c>
      <c r="H29" s="114" t="e">
        <f t="shared" si="3"/>
        <v>#DIV/0!</v>
      </c>
      <c r="I29" s="114" t="e">
        <f t="shared" si="3"/>
        <v>#DIV/0!</v>
      </c>
      <c r="J29" s="114" t="e">
        <f t="shared" si="3"/>
        <v>#DIV/0!</v>
      </c>
      <c r="K29" s="114" t="e">
        <f t="shared" si="3"/>
        <v>#DIV/0!</v>
      </c>
      <c r="O29" s="153" t="s">
        <v>63</v>
      </c>
      <c r="P29" s="153"/>
      <c r="Q29" s="153"/>
      <c r="R29" s="153"/>
      <c r="S29" s="153"/>
      <c r="T29" s="153"/>
      <c r="U29" s="153"/>
      <c r="V29" s="153"/>
    </row>
    <row r="32" spans="1:29" x14ac:dyDescent="0.25">
      <c r="A32" s="24"/>
      <c r="B32" s="44"/>
      <c r="C32" s="91"/>
      <c r="E32" s="91"/>
    </row>
    <row r="33" spans="1:3" x14ac:dyDescent="0.25">
      <c r="A33" s="24"/>
      <c r="B33" s="44"/>
      <c r="C33" s="91"/>
    </row>
    <row r="34" spans="1:3" hidden="1" x14ac:dyDescent="0.25">
      <c r="A34" s="24"/>
      <c r="B34" s="6" t="s">
        <v>57</v>
      </c>
      <c r="C34" s="107">
        <f>COUNTIF(L7:L27,"Критический")</f>
        <v>0</v>
      </c>
    </row>
    <row r="35" spans="1:3" hidden="1" x14ac:dyDescent="0.25">
      <c r="B35" s="6" t="s">
        <v>58</v>
      </c>
      <c r="C35" s="107">
        <f>COUNTIF(L7:L27,"Ниже среднего")</f>
        <v>0</v>
      </c>
    </row>
    <row r="36" spans="1:3" hidden="1" x14ac:dyDescent="0.25">
      <c r="A36" s="24"/>
      <c r="B36" s="36" t="s">
        <v>59</v>
      </c>
      <c r="C36" s="107">
        <f>COUNTIF(L7:L27,"Средний")</f>
        <v>0</v>
      </c>
    </row>
    <row r="37" spans="1:3" hidden="1" x14ac:dyDescent="0.25">
      <c r="A37" s="24"/>
      <c r="B37" s="36" t="s">
        <v>60</v>
      </c>
      <c r="C37" s="107">
        <f>COUNTIF(L7:L27,"Повышенный")</f>
        <v>0</v>
      </c>
    </row>
    <row r="38" spans="1:3" ht="15.75" hidden="1" x14ac:dyDescent="0.25">
      <c r="A38" s="24"/>
      <c r="B38" s="36" t="s">
        <v>61</v>
      </c>
      <c r="C38" s="108">
        <f>COUNTIF(L7:L27,"Высокий")</f>
        <v>0</v>
      </c>
    </row>
    <row r="39" spans="1:3" x14ac:dyDescent="0.25">
      <c r="A39" s="24"/>
      <c r="B39" s="44"/>
      <c r="C39" s="107"/>
    </row>
    <row r="40" spans="1:3" x14ac:dyDescent="0.25">
      <c r="A40" s="24"/>
      <c r="B40" s="44"/>
      <c r="C40" s="91"/>
    </row>
    <row r="41" spans="1:3" x14ac:dyDescent="0.25">
      <c r="A41" s="24"/>
      <c r="B41" s="24"/>
    </row>
    <row r="42" spans="1:3" x14ac:dyDescent="0.25">
      <c r="A42" s="24"/>
      <c r="B42" s="24"/>
    </row>
    <row r="43" spans="1:3" x14ac:dyDescent="0.25">
      <c r="A43" s="24"/>
      <c r="B43" s="24"/>
    </row>
    <row r="44" spans="1:3" x14ac:dyDescent="0.25">
      <c r="A44" s="45"/>
      <c r="B44" s="44"/>
    </row>
    <row r="45" spans="1:3" x14ac:dyDescent="0.25">
      <c r="A45" s="45"/>
      <c r="B45" s="44"/>
    </row>
    <row r="46" spans="1:3" x14ac:dyDescent="0.25">
      <c r="A46" s="45"/>
      <c r="B46" s="44"/>
    </row>
    <row r="47" spans="1:3" x14ac:dyDescent="0.25">
      <c r="A47" s="24"/>
      <c r="B47" s="24"/>
    </row>
    <row r="48" spans="1:3" x14ac:dyDescent="0.25">
      <c r="A48" s="24"/>
      <c r="B48" s="44"/>
    </row>
  </sheetData>
  <sheetProtection sheet="1" selectLockedCells="1"/>
  <mergeCells count="13">
    <mergeCell ref="A29:B29"/>
    <mergeCell ref="W11:AC11"/>
    <mergeCell ref="O7:V9"/>
    <mergeCell ref="O29:V29"/>
    <mergeCell ref="C2:H2"/>
    <mergeCell ref="A28:B28"/>
    <mergeCell ref="N3:X3"/>
    <mergeCell ref="T5:V5"/>
    <mergeCell ref="O5:P5"/>
    <mergeCell ref="O6:P6"/>
    <mergeCell ref="Q4:R4"/>
    <mergeCell ref="T6:V6"/>
    <mergeCell ref="X12:AC18"/>
  </mergeCells>
  <conditionalFormatting sqref="K3">
    <cfRule type="cellIs" dxfId="4" priority="5" operator="equal">
      <formula>0</formula>
    </cfRule>
  </conditionalFormatting>
  <conditionalFormatting sqref="B7:B27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3" t="str">
        <f>СТАРТ!A1</f>
        <v>Мониторинг личностных результатов обучающихся (ООО)</v>
      </c>
      <c r="B1" s="153"/>
      <c r="C1" s="153"/>
    </row>
    <row r="3" spans="1:25" ht="21" customHeight="1" x14ac:dyDescent="0.25">
      <c r="A3" s="8">
        <f>СТАРТ!B5</f>
        <v>0</v>
      </c>
      <c r="B3" s="74">
        <f>СТАРТ!B9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02" t="s">
        <v>4</v>
      </c>
      <c r="B4" s="99"/>
      <c r="C4" s="102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49">
        <f>СТАРТ!B3</f>
        <v>0</v>
      </c>
      <c r="G6" s="149"/>
      <c r="I6" s="50"/>
      <c r="J6" s="51"/>
      <c r="L6" s="152">
        <f>A3</f>
        <v>0</v>
      </c>
      <c r="M6" s="152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50" t="s">
        <v>15</v>
      </c>
      <c r="G7" s="150"/>
      <c r="H7" s="31"/>
      <c r="I7" s="47"/>
      <c r="J7" s="48"/>
      <c r="L7" s="150" t="s">
        <v>4</v>
      </c>
      <c r="M7" s="150"/>
      <c r="O7" s="151" t="s">
        <v>13</v>
      </c>
      <c r="P7" s="151"/>
      <c r="Q7" s="151"/>
      <c r="R7" s="151"/>
      <c r="S7" s="151"/>
      <c r="T7" s="97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47" t="s">
        <v>51</v>
      </c>
      <c r="P8" s="147"/>
      <c r="Q8" s="147"/>
      <c r="R8" s="147"/>
      <c r="S8" s="148" t="s">
        <v>52</v>
      </c>
      <c r="T8" s="159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47"/>
      <c r="P9" s="147"/>
      <c r="Q9" s="147"/>
      <c r="R9" s="147"/>
      <c r="S9" s="148"/>
      <c r="T9" s="159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47"/>
      <c r="P10" s="147"/>
      <c r="Q10" s="147"/>
      <c r="R10" s="147"/>
      <c r="S10" s="148"/>
      <c r="T10" s="101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47"/>
      <c r="P11" s="147"/>
      <c r="Q11" s="147"/>
      <c r="R11" s="147"/>
      <c r="S11" s="148"/>
      <c r="T11" s="101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00"/>
    </row>
    <row r="13" spans="1:25" ht="18" customHeight="1" x14ac:dyDescent="0.25">
      <c r="A13" s="163" t="s">
        <v>27</v>
      </c>
      <c r="B13" s="164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46" t="s">
        <v>47</v>
      </c>
      <c r="H17" s="146"/>
      <c r="I17" s="146"/>
      <c r="J17" s="146"/>
      <c r="K17" s="146"/>
      <c r="L17" s="146"/>
      <c r="M17" s="146"/>
    </row>
    <row r="18" spans="1:13" x14ac:dyDescent="0.25">
      <c r="A18" s="165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46"/>
      <c r="H18" s="146"/>
      <c r="I18" s="146"/>
      <c r="J18" s="146"/>
      <c r="K18" s="146"/>
      <c r="L18" s="146"/>
      <c r="M18" s="146"/>
    </row>
    <row r="19" spans="1:13" ht="18" customHeight="1" x14ac:dyDescent="0.25">
      <c r="A19" s="163" t="s">
        <v>29</v>
      </c>
      <c r="B19" s="164"/>
      <c r="C19" s="84" t="e">
        <f>AVERAGE(C14:C18)</f>
        <v>#DIV/0!</v>
      </c>
      <c r="D19" s="72"/>
      <c r="E19" s="72"/>
      <c r="G19" s="146"/>
      <c r="H19" s="146"/>
      <c r="I19" s="146"/>
      <c r="J19" s="146"/>
      <c r="K19" s="146"/>
      <c r="L19" s="146"/>
      <c r="M19" s="146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46"/>
      <c r="H20" s="146"/>
      <c r="I20" s="146"/>
      <c r="J20" s="146"/>
      <c r="K20" s="146"/>
      <c r="L20" s="146"/>
      <c r="M20" s="146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19"/>
      <c r="H21" s="119"/>
      <c r="I21" s="119"/>
      <c r="J21" s="119"/>
      <c r="K21" s="119"/>
      <c r="L21" s="119"/>
      <c r="M21" s="119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19"/>
      <c r="H22" s="119"/>
      <c r="I22" s="119"/>
      <c r="J22" s="119"/>
      <c r="K22" s="119"/>
      <c r="L22" s="119"/>
      <c r="M22" s="119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19"/>
      <c r="H23" s="119"/>
      <c r="I23" s="119"/>
      <c r="J23" s="119"/>
      <c r="K23" s="119"/>
      <c r="L23" s="119"/>
      <c r="M23" s="119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6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61" t="s">
        <v>30</v>
      </c>
      <c r="B26" s="162"/>
      <c r="C26" s="84" t="e">
        <f>AVERAGE(C20:C25)</f>
        <v>#DIV/0!</v>
      </c>
      <c r="D26" s="72"/>
      <c r="E26" s="72"/>
      <c r="F26" s="72"/>
    </row>
    <row r="27" spans="1:13" ht="30" x14ac:dyDescent="0.25">
      <c r="A27" s="160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0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0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0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61" t="s">
        <v>31</v>
      </c>
      <c r="B31" s="162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0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0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60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60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61" t="s">
        <v>32</v>
      </c>
      <c r="B37" s="162"/>
      <c r="C37" s="84" t="e">
        <f>AVERAGE(C32:C36)</f>
        <v>#DIV/0!</v>
      </c>
      <c r="D37" s="72"/>
      <c r="E37" s="72"/>
      <c r="F37" s="72"/>
    </row>
    <row r="38" spans="1:13" x14ac:dyDescent="0.25">
      <c r="A38" s="160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60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60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60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60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61" t="s">
        <v>34</v>
      </c>
      <c r="B43" s="162"/>
      <c r="C43" s="84" t="e">
        <f>AVERAGE(C38:C42)</f>
        <v>#DIV/0!</v>
      </c>
      <c r="D43" s="72"/>
      <c r="E43" s="72"/>
      <c r="F43" s="72"/>
    </row>
    <row r="44" spans="1:13" ht="30" x14ac:dyDescent="0.25">
      <c r="A44" s="160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60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60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60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60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61" t="s">
        <v>44</v>
      </c>
      <c r="B49" s="162"/>
      <c r="C49" s="84" t="e">
        <f>AVERAGE(C44:C48)</f>
        <v>#DIV/0!</v>
      </c>
      <c r="D49" s="72"/>
      <c r="E49" s="72"/>
      <c r="F49" s="72"/>
    </row>
    <row r="50" spans="1:6" ht="30" x14ac:dyDescent="0.25">
      <c r="A50" s="160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60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60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60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61" t="s">
        <v>35</v>
      </c>
      <c r="B54" s="162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  <mergeCell ref="A1:C1"/>
    <mergeCell ref="A7:A12"/>
    <mergeCell ref="H5:I5"/>
    <mergeCell ref="E3:M3"/>
    <mergeCell ref="F4:M4"/>
    <mergeCell ref="G17:M20"/>
    <mergeCell ref="O8:R11"/>
    <mergeCell ref="S8:S11"/>
    <mergeCell ref="F6:G6"/>
    <mergeCell ref="F7:G7"/>
    <mergeCell ref="O7:S7"/>
    <mergeCell ref="L6:M6"/>
    <mergeCell ref="L7:M7"/>
  </mergeCells>
  <conditionalFormatting sqref="A3">
    <cfRule type="cellIs" dxfId="46" priority="2" operator="equal">
      <formula>0</formula>
    </cfRule>
  </conditionalFormatting>
  <conditionalFormatting sqref="F6 J5 L6">
    <cfRule type="cellIs" dxfId="4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3" t="str">
        <f>СТАРТ!A1</f>
        <v>Мониторинг личностных результатов обучающихся (ООО)</v>
      </c>
      <c r="B1" s="153"/>
      <c r="C1" s="153"/>
    </row>
    <row r="3" spans="1:25" ht="21" customHeight="1" x14ac:dyDescent="0.25">
      <c r="A3" s="8">
        <f>СТАРТ!B5</f>
        <v>0</v>
      </c>
      <c r="B3" s="74">
        <f>СТАРТ!B10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49">
        <f>СТАРТ!B3</f>
        <v>0</v>
      </c>
      <c r="G6" s="149"/>
      <c r="I6" s="50"/>
      <c r="J6" s="51"/>
      <c r="L6" s="152">
        <f>A3</f>
        <v>0</v>
      </c>
      <c r="M6" s="152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50" t="s">
        <v>15</v>
      </c>
      <c r="G7" s="150"/>
      <c r="H7" s="31"/>
      <c r="I7" s="47"/>
      <c r="J7" s="48"/>
      <c r="L7" s="150" t="s">
        <v>4</v>
      </c>
      <c r="M7" s="150"/>
      <c r="O7" s="151" t="s">
        <v>13</v>
      </c>
      <c r="P7" s="151"/>
      <c r="Q7" s="151"/>
      <c r="R7" s="151"/>
      <c r="S7" s="151"/>
      <c r="T7" s="97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47" t="s">
        <v>51</v>
      </c>
      <c r="P8" s="147"/>
      <c r="Q8" s="147"/>
      <c r="R8" s="147"/>
      <c r="S8" s="148" t="s">
        <v>52</v>
      </c>
      <c r="T8" s="159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47"/>
      <c r="P9" s="147"/>
      <c r="Q9" s="147"/>
      <c r="R9" s="147"/>
      <c r="S9" s="148"/>
      <c r="T9" s="159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47"/>
      <c r="P10" s="147"/>
      <c r="Q10" s="147"/>
      <c r="R10" s="147"/>
      <c r="S10" s="148"/>
      <c r="T10" s="117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47"/>
      <c r="P11" s="147"/>
      <c r="Q11" s="147"/>
      <c r="R11" s="147"/>
      <c r="S11" s="148"/>
      <c r="T11" s="117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63" t="s">
        <v>27</v>
      </c>
      <c r="B13" s="164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46" t="s">
        <v>47</v>
      </c>
      <c r="H17" s="146"/>
      <c r="I17" s="146"/>
      <c r="J17" s="146"/>
      <c r="K17" s="146"/>
      <c r="L17" s="146"/>
      <c r="M17" s="146"/>
    </row>
    <row r="18" spans="1:13" x14ac:dyDescent="0.25">
      <c r="A18" s="165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46"/>
      <c r="H18" s="146"/>
      <c r="I18" s="146"/>
      <c r="J18" s="146"/>
      <c r="K18" s="146"/>
      <c r="L18" s="146"/>
      <c r="M18" s="146"/>
    </row>
    <row r="19" spans="1:13" ht="18" customHeight="1" x14ac:dyDescent="0.25">
      <c r="A19" s="163" t="s">
        <v>29</v>
      </c>
      <c r="B19" s="164"/>
      <c r="C19" s="84" t="e">
        <f>AVERAGE(C14:C18)</f>
        <v>#DIV/0!</v>
      </c>
      <c r="D19" s="72"/>
      <c r="E19" s="72"/>
      <c r="G19" s="146"/>
      <c r="H19" s="146"/>
      <c r="I19" s="146"/>
      <c r="J19" s="146"/>
      <c r="K19" s="146"/>
      <c r="L19" s="146"/>
      <c r="M19" s="146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46"/>
      <c r="H20" s="146"/>
      <c r="I20" s="146"/>
      <c r="J20" s="146"/>
      <c r="K20" s="146"/>
      <c r="L20" s="146"/>
      <c r="M20" s="146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6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61" t="s">
        <v>30</v>
      </c>
      <c r="B26" s="162"/>
      <c r="C26" s="84" t="e">
        <f>AVERAGE(C20:C25)</f>
        <v>#DIV/0!</v>
      </c>
      <c r="D26" s="72"/>
      <c r="E26" s="72"/>
      <c r="F26" s="72"/>
    </row>
    <row r="27" spans="1:13" ht="30" x14ac:dyDescent="0.25">
      <c r="A27" s="160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0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0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0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61" t="s">
        <v>31</v>
      </c>
      <c r="B31" s="162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0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0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60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60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61" t="s">
        <v>32</v>
      </c>
      <c r="B37" s="162"/>
      <c r="C37" s="84" t="e">
        <f>AVERAGE(C32:C36)</f>
        <v>#DIV/0!</v>
      </c>
      <c r="D37" s="72"/>
      <c r="E37" s="72"/>
      <c r="F37" s="72"/>
    </row>
    <row r="38" spans="1:13" x14ac:dyDescent="0.25">
      <c r="A38" s="160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60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60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60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60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61" t="s">
        <v>34</v>
      </c>
      <c r="B43" s="162"/>
      <c r="C43" s="84" t="e">
        <f>AVERAGE(C38:C42)</f>
        <v>#DIV/0!</v>
      </c>
      <c r="D43" s="72"/>
      <c r="E43" s="72"/>
      <c r="F43" s="72"/>
    </row>
    <row r="44" spans="1:13" ht="30" x14ac:dyDescent="0.25">
      <c r="A44" s="160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60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60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60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60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61" t="s">
        <v>44</v>
      </c>
      <c r="B49" s="162"/>
      <c r="C49" s="84" t="e">
        <f>AVERAGE(C44:C48)</f>
        <v>#DIV/0!</v>
      </c>
      <c r="D49" s="72"/>
      <c r="E49" s="72"/>
      <c r="F49" s="72"/>
    </row>
    <row r="50" spans="1:6" ht="30" x14ac:dyDescent="0.25">
      <c r="A50" s="160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60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60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60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61" t="s">
        <v>35</v>
      </c>
      <c r="B54" s="162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3" t="str">
        <f>СТАРТ!A1</f>
        <v>Мониторинг личностных результатов обучающихся (ООО)</v>
      </c>
      <c r="B1" s="153"/>
      <c r="C1" s="153"/>
    </row>
    <row r="3" spans="1:25" ht="21" customHeight="1" x14ac:dyDescent="0.25">
      <c r="A3" s="8">
        <f>СТАРТ!B5</f>
        <v>0</v>
      </c>
      <c r="B3" s="74">
        <f>СТАРТ!B11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49">
        <f>СТАРТ!B3</f>
        <v>0</v>
      </c>
      <c r="G6" s="149"/>
      <c r="I6" s="50"/>
      <c r="J6" s="51"/>
      <c r="L6" s="152">
        <f>A3</f>
        <v>0</v>
      </c>
      <c r="M6" s="152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50" t="s">
        <v>15</v>
      </c>
      <c r="G7" s="150"/>
      <c r="H7" s="31"/>
      <c r="I7" s="47"/>
      <c r="J7" s="48"/>
      <c r="L7" s="150" t="s">
        <v>4</v>
      </c>
      <c r="M7" s="150"/>
      <c r="O7" s="151" t="s">
        <v>13</v>
      </c>
      <c r="P7" s="151"/>
      <c r="Q7" s="151"/>
      <c r="R7" s="151"/>
      <c r="S7" s="151"/>
      <c r="T7" s="97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47" t="s">
        <v>51</v>
      </c>
      <c r="P8" s="147"/>
      <c r="Q8" s="147"/>
      <c r="R8" s="147"/>
      <c r="S8" s="148" t="s">
        <v>52</v>
      </c>
      <c r="T8" s="159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47"/>
      <c r="P9" s="147"/>
      <c r="Q9" s="147"/>
      <c r="R9" s="147"/>
      <c r="S9" s="148"/>
      <c r="T9" s="159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47"/>
      <c r="P10" s="147"/>
      <c r="Q10" s="147"/>
      <c r="R10" s="147"/>
      <c r="S10" s="148"/>
      <c r="T10" s="117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47"/>
      <c r="P11" s="147"/>
      <c r="Q11" s="147"/>
      <c r="R11" s="147"/>
      <c r="S11" s="148"/>
      <c r="T11" s="117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63" t="s">
        <v>27</v>
      </c>
      <c r="B13" s="164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46" t="s">
        <v>47</v>
      </c>
      <c r="H17" s="146"/>
      <c r="I17" s="146"/>
      <c r="J17" s="146"/>
      <c r="K17" s="146"/>
      <c r="L17" s="146"/>
      <c r="M17" s="146"/>
    </row>
    <row r="18" spans="1:13" x14ac:dyDescent="0.25">
      <c r="A18" s="165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46"/>
      <c r="H18" s="146"/>
      <c r="I18" s="146"/>
      <c r="J18" s="146"/>
      <c r="K18" s="146"/>
      <c r="L18" s="146"/>
      <c r="M18" s="146"/>
    </row>
    <row r="19" spans="1:13" ht="18" customHeight="1" x14ac:dyDescent="0.25">
      <c r="A19" s="163" t="s">
        <v>29</v>
      </c>
      <c r="B19" s="164"/>
      <c r="C19" s="84" t="e">
        <f>AVERAGE(C14:C18)</f>
        <v>#DIV/0!</v>
      </c>
      <c r="D19" s="72"/>
      <c r="E19" s="72"/>
      <c r="G19" s="146"/>
      <c r="H19" s="146"/>
      <c r="I19" s="146"/>
      <c r="J19" s="146"/>
      <c r="K19" s="146"/>
      <c r="L19" s="146"/>
      <c r="M19" s="146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46"/>
      <c r="H20" s="146"/>
      <c r="I20" s="146"/>
      <c r="J20" s="146"/>
      <c r="K20" s="146"/>
      <c r="L20" s="146"/>
      <c r="M20" s="146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6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61" t="s">
        <v>30</v>
      </c>
      <c r="B26" s="162"/>
      <c r="C26" s="84" t="e">
        <f>AVERAGE(C20:C25)</f>
        <v>#DIV/0!</v>
      </c>
      <c r="D26" s="72"/>
      <c r="E26" s="72"/>
      <c r="F26" s="72"/>
    </row>
    <row r="27" spans="1:13" ht="30" x14ac:dyDescent="0.25">
      <c r="A27" s="160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0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0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0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61" t="s">
        <v>31</v>
      </c>
      <c r="B31" s="162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0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0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60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60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61" t="s">
        <v>32</v>
      </c>
      <c r="B37" s="162"/>
      <c r="C37" s="84" t="e">
        <f>AVERAGE(C32:C36)</f>
        <v>#DIV/0!</v>
      </c>
      <c r="D37" s="72"/>
      <c r="E37" s="72"/>
      <c r="F37" s="72"/>
    </row>
    <row r="38" spans="1:13" x14ac:dyDescent="0.25">
      <c r="A38" s="160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60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60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60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60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61" t="s">
        <v>34</v>
      </c>
      <c r="B43" s="162"/>
      <c r="C43" s="84" t="e">
        <f>AVERAGE(C38:C42)</f>
        <v>#DIV/0!</v>
      </c>
      <c r="D43" s="72"/>
      <c r="E43" s="72"/>
      <c r="F43" s="72"/>
    </row>
    <row r="44" spans="1:13" ht="30" x14ac:dyDescent="0.25">
      <c r="A44" s="160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60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60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60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60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61" t="s">
        <v>44</v>
      </c>
      <c r="B49" s="162"/>
      <c r="C49" s="84" t="e">
        <f>AVERAGE(C44:C48)</f>
        <v>#DIV/0!</v>
      </c>
      <c r="D49" s="72"/>
      <c r="E49" s="72"/>
      <c r="F49" s="72"/>
    </row>
    <row r="50" spans="1:6" ht="30" x14ac:dyDescent="0.25">
      <c r="A50" s="160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60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60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60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61" t="s">
        <v>35</v>
      </c>
      <c r="B54" s="162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3" t="str">
        <f>СТАРТ!A1</f>
        <v>Мониторинг личностных результатов обучающихся (ООО)</v>
      </c>
      <c r="B1" s="153"/>
      <c r="C1" s="153"/>
    </row>
    <row r="3" spans="1:25" ht="21" customHeight="1" x14ac:dyDescent="0.25">
      <c r="A3" s="8">
        <f>СТАРТ!B5</f>
        <v>0</v>
      </c>
      <c r="B3" s="74">
        <f>СТАРТ!B12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49">
        <f>СТАРТ!B3</f>
        <v>0</v>
      </c>
      <c r="G6" s="149"/>
      <c r="I6" s="50"/>
      <c r="J6" s="51"/>
      <c r="L6" s="152">
        <f>A3</f>
        <v>0</v>
      </c>
      <c r="M6" s="152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50" t="s">
        <v>15</v>
      </c>
      <c r="G7" s="150"/>
      <c r="H7" s="31"/>
      <c r="I7" s="47"/>
      <c r="J7" s="48"/>
      <c r="L7" s="150" t="s">
        <v>4</v>
      </c>
      <c r="M7" s="150"/>
      <c r="O7" s="151" t="s">
        <v>13</v>
      </c>
      <c r="P7" s="151"/>
      <c r="Q7" s="151"/>
      <c r="R7" s="151"/>
      <c r="S7" s="151"/>
      <c r="T7" s="97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47" t="s">
        <v>51</v>
      </c>
      <c r="P8" s="147"/>
      <c r="Q8" s="147"/>
      <c r="R8" s="147"/>
      <c r="S8" s="148" t="s">
        <v>52</v>
      </c>
      <c r="T8" s="159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47"/>
      <c r="P9" s="147"/>
      <c r="Q9" s="147"/>
      <c r="R9" s="147"/>
      <c r="S9" s="148"/>
      <c r="T9" s="159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47"/>
      <c r="P10" s="147"/>
      <c r="Q10" s="147"/>
      <c r="R10" s="147"/>
      <c r="S10" s="148"/>
      <c r="T10" s="117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47"/>
      <c r="P11" s="147"/>
      <c r="Q11" s="147"/>
      <c r="R11" s="147"/>
      <c r="S11" s="148"/>
      <c r="T11" s="117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63" t="s">
        <v>27</v>
      </c>
      <c r="B13" s="164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46" t="s">
        <v>47</v>
      </c>
      <c r="H17" s="146"/>
      <c r="I17" s="146"/>
      <c r="J17" s="146"/>
      <c r="K17" s="146"/>
      <c r="L17" s="146"/>
      <c r="M17" s="146"/>
    </row>
    <row r="18" spans="1:13" x14ac:dyDescent="0.25">
      <c r="A18" s="165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46"/>
      <c r="H18" s="146"/>
      <c r="I18" s="146"/>
      <c r="J18" s="146"/>
      <c r="K18" s="146"/>
      <c r="L18" s="146"/>
      <c r="M18" s="146"/>
    </row>
    <row r="19" spans="1:13" ht="18" customHeight="1" x14ac:dyDescent="0.25">
      <c r="A19" s="163" t="s">
        <v>29</v>
      </c>
      <c r="B19" s="164"/>
      <c r="C19" s="84" t="e">
        <f>AVERAGE(C14:C18)</f>
        <v>#DIV/0!</v>
      </c>
      <c r="D19" s="72"/>
      <c r="E19" s="72"/>
      <c r="G19" s="146"/>
      <c r="H19" s="146"/>
      <c r="I19" s="146"/>
      <c r="J19" s="146"/>
      <c r="K19" s="146"/>
      <c r="L19" s="146"/>
      <c r="M19" s="146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46"/>
      <c r="H20" s="146"/>
      <c r="I20" s="146"/>
      <c r="J20" s="146"/>
      <c r="K20" s="146"/>
      <c r="L20" s="146"/>
      <c r="M20" s="146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6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61" t="s">
        <v>30</v>
      </c>
      <c r="B26" s="162"/>
      <c r="C26" s="84" t="e">
        <f>AVERAGE(C20:C25)</f>
        <v>#DIV/0!</v>
      </c>
      <c r="D26" s="72"/>
      <c r="E26" s="72"/>
      <c r="F26" s="72"/>
    </row>
    <row r="27" spans="1:13" ht="30" x14ac:dyDescent="0.25">
      <c r="A27" s="160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0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0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0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61" t="s">
        <v>31</v>
      </c>
      <c r="B31" s="162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0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0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60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60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61" t="s">
        <v>32</v>
      </c>
      <c r="B37" s="162"/>
      <c r="C37" s="84" t="e">
        <f>AVERAGE(C32:C36)</f>
        <v>#DIV/0!</v>
      </c>
      <c r="D37" s="72"/>
      <c r="E37" s="72"/>
      <c r="F37" s="72"/>
    </row>
    <row r="38" spans="1:13" x14ac:dyDescent="0.25">
      <c r="A38" s="160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60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60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60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60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61" t="s">
        <v>34</v>
      </c>
      <c r="B43" s="162"/>
      <c r="C43" s="84" t="e">
        <f>AVERAGE(C38:C42)</f>
        <v>#DIV/0!</v>
      </c>
      <c r="D43" s="72"/>
      <c r="E43" s="72"/>
      <c r="F43" s="72"/>
    </row>
    <row r="44" spans="1:13" ht="30" x14ac:dyDescent="0.25">
      <c r="A44" s="160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60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60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60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60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61" t="s">
        <v>44</v>
      </c>
      <c r="B49" s="162"/>
      <c r="C49" s="84" t="e">
        <f>AVERAGE(C44:C48)</f>
        <v>#DIV/0!</v>
      </c>
      <c r="D49" s="72"/>
      <c r="E49" s="72"/>
      <c r="F49" s="72"/>
    </row>
    <row r="50" spans="1:6" ht="30" x14ac:dyDescent="0.25">
      <c r="A50" s="160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60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60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60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61" t="s">
        <v>35</v>
      </c>
      <c r="B54" s="162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3" t="str">
        <f>СТАРТ!A1</f>
        <v>Мониторинг личностных результатов обучающихся (ООО)</v>
      </c>
      <c r="B1" s="153"/>
      <c r="C1" s="153"/>
    </row>
    <row r="3" spans="1:25" ht="21" customHeight="1" x14ac:dyDescent="0.25">
      <c r="A3" s="8">
        <f>СТАРТ!B5</f>
        <v>0</v>
      </c>
      <c r="B3" s="74">
        <f>СТАРТ!B13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49">
        <f>СТАРТ!B3</f>
        <v>0</v>
      </c>
      <c r="G6" s="149"/>
      <c r="I6" s="50"/>
      <c r="J6" s="51"/>
      <c r="L6" s="152">
        <f>A3</f>
        <v>0</v>
      </c>
      <c r="M6" s="152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50" t="s">
        <v>15</v>
      </c>
      <c r="G7" s="150"/>
      <c r="H7" s="31"/>
      <c r="I7" s="47"/>
      <c r="J7" s="48"/>
      <c r="L7" s="150" t="s">
        <v>4</v>
      </c>
      <c r="M7" s="150"/>
      <c r="O7" s="151" t="s">
        <v>13</v>
      </c>
      <c r="P7" s="151"/>
      <c r="Q7" s="151"/>
      <c r="R7" s="151"/>
      <c r="S7" s="151"/>
      <c r="T7" s="97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47" t="s">
        <v>51</v>
      </c>
      <c r="P8" s="147"/>
      <c r="Q8" s="147"/>
      <c r="R8" s="147"/>
      <c r="S8" s="148" t="s">
        <v>52</v>
      </c>
      <c r="T8" s="159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47"/>
      <c r="P9" s="147"/>
      <c r="Q9" s="147"/>
      <c r="R9" s="147"/>
      <c r="S9" s="148"/>
      <c r="T9" s="159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47"/>
      <c r="P10" s="147"/>
      <c r="Q10" s="147"/>
      <c r="R10" s="147"/>
      <c r="S10" s="148"/>
      <c r="T10" s="117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47"/>
      <c r="P11" s="147"/>
      <c r="Q11" s="147"/>
      <c r="R11" s="147"/>
      <c r="S11" s="148"/>
      <c r="T11" s="117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63" t="s">
        <v>27</v>
      </c>
      <c r="B13" s="164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46" t="s">
        <v>47</v>
      </c>
      <c r="H17" s="146"/>
      <c r="I17" s="146"/>
      <c r="J17" s="146"/>
      <c r="K17" s="146"/>
      <c r="L17" s="146"/>
      <c r="M17" s="146"/>
    </row>
    <row r="18" spans="1:13" x14ac:dyDescent="0.25">
      <c r="A18" s="165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46"/>
      <c r="H18" s="146"/>
      <c r="I18" s="146"/>
      <c r="J18" s="146"/>
      <c r="K18" s="146"/>
      <c r="L18" s="146"/>
      <c r="M18" s="146"/>
    </row>
    <row r="19" spans="1:13" ht="18" customHeight="1" x14ac:dyDescent="0.25">
      <c r="A19" s="163" t="s">
        <v>29</v>
      </c>
      <c r="B19" s="164"/>
      <c r="C19" s="84" t="e">
        <f>AVERAGE(C14:C18)</f>
        <v>#DIV/0!</v>
      </c>
      <c r="D19" s="72"/>
      <c r="E19" s="72"/>
      <c r="G19" s="146"/>
      <c r="H19" s="146"/>
      <c r="I19" s="146"/>
      <c r="J19" s="146"/>
      <c r="K19" s="146"/>
      <c r="L19" s="146"/>
      <c r="M19" s="146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46"/>
      <c r="H20" s="146"/>
      <c r="I20" s="146"/>
      <c r="J20" s="146"/>
      <c r="K20" s="146"/>
      <c r="L20" s="146"/>
      <c r="M20" s="146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6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61" t="s">
        <v>30</v>
      </c>
      <c r="B26" s="162"/>
      <c r="C26" s="84" t="e">
        <f>AVERAGE(C20:C25)</f>
        <v>#DIV/0!</v>
      </c>
      <c r="D26" s="72"/>
      <c r="E26" s="72"/>
      <c r="F26" s="72"/>
    </row>
    <row r="27" spans="1:13" ht="30" x14ac:dyDescent="0.25">
      <c r="A27" s="160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0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0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0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61" t="s">
        <v>31</v>
      </c>
      <c r="B31" s="162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0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0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60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60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61" t="s">
        <v>32</v>
      </c>
      <c r="B37" s="162"/>
      <c r="C37" s="84" t="e">
        <f>AVERAGE(C32:C36)</f>
        <v>#DIV/0!</v>
      </c>
      <c r="D37" s="72"/>
      <c r="E37" s="72"/>
      <c r="F37" s="72"/>
    </row>
    <row r="38" spans="1:13" x14ac:dyDescent="0.25">
      <c r="A38" s="160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60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60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60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60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61" t="s">
        <v>34</v>
      </c>
      <c r="B43" s="162"/>
      <c r="C43" s="84" t="e">
        <f>AVERAGE(C38:C42)</f>
        <v>#DIV/0!</v>
      </c>
      <c r="D43" s="72"/>
      <c r="E43" s="72"/>
      <c r="F43" s="72"/>
    </row>
    <row r="44" spans="1:13" ht="30" x14ac:dyDescent="0.25">
      <c r="A44" s="160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60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60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60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60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61" t="s">
        <v>44</v>
      </c>
      <c r="B49" s="162"/>
      <c r="C49" s="84" t="e">
        <f>AVERAGE(C44:C48)</f>
        <v>#DIV/0!</v>
      </c>
      <c r="D49" s="72"/>
      <c r="E49" s="72"/>
      <c r="F49" s="72"/>
    </row>
    <row r="50" spans="1:6" ht="30" x14ac:dyDescent="0.25">
      <c r="A50" s="160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60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60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60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61" t="s">
        <v>35</v>
      </c>
      <c r="B54" s="162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3" t="str">
        <f>СТАРТ!A1</f>
        <v>Мониторинг личностных результатов обучающихся (ООО)</v>
      </c>
      <c r="B1" s="153"/>
      <c r="C1" s="153"/>
    </row>
    <row r="3" spans="1:25" ht="21" customHeight="1" x14ac:dyDescent="0.25">
      <c r="A3" s="8">
        <f>СТАРТ!B5</f>
        <v>0</v>
      </c>
      <c r="B3" s="74">
        <f>СТАРТ!B14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49">
        <f>СТАРТ!B3</f>
        <v>0</v>
      </c>
      <c r="G6" s="149"/>
      <c r="I6" s="50"/>
      <c r="J6" s="51"/>
      <c r="L6" s="152">
        <f>A3</f>
        <v>0</v>
      </c>
      <c r="M6" s="152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50" t="s">
        <v>15</v>
      </c>
      <c r="G7" s="150"/>
      <c r="H7" s="31"/>
      <c r="I7" s="47"/>
      <c r="J7" s="48"/>
      <c r="L7" s="150" t="s">
        <v>4</v>
      </c>
      <c r="M7" s="150"/>
      <c r="O7" s="151" t="s">
        <v>13</v>
      </c>
      <c r="P7" s="151"/>
      <c r="Q7" s="151"/>
      <c r="R7" s="151"/>
      <c r="S7" s="151"/>
      <c r="T7" s="97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47" t="s">
        <v>51</v>
      </c>
      <c r="P8" s="147"/>
      <c r="Q8" s="147"/>
      <c r="R8" s="147"/>
      <c r="S8" s="148" t="s">
        <v>52</v>
      </c>
      <c r="T8" s="159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47"/>
      <c r="P9" s="147"/>
      <c r="Q9" s="147"/>
      <c r="R9" s="147"/>
      <c r="S9" s="148"/>
      <c r="T9" s="159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47"/>
      <c r="P10" s="147"/>
      <c r="Q10" s="147"/>
      <c r="R10" s="147"/>
      <c r="S10" s="148"/>
      <c r="T10" s="117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47"/>
      <c r="P11" s="147"/>
      <c r="Q11" s="147"/>
      <c r="R11" s="147"/>
      <c r="S11" s="148"/>
      <c r="T11" s="117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63" t="s">
        <v>27</v>
      </c>
      <c r="B13" s="164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46" t="s">
        <v>47</v>
      </c>
      <c r="H17" s="146"/>
      <c r="I17" s="146"/>
      <c r="J17" s="146"/>
      <c r="K17" s="146"/>
      <c r="L17" s="146"/>
      <c r="M17" s="146"/>
    </row>
    <row r="18" spans="1:13" x14ac:dyDescent="0.25">
      <c r="A18" s="165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46"/>
      <c r="H18" s="146"/>
      <c r="I18" s="146"/>
      <c r="J18" s="146"/>
      <c r="K18" s="146"/>
      <c r="L18" s="146"/>
      <c r="M18" s="146"/>
    </row>
    <row r="19" spans="1:13" ht="18" customHeight="1" x14ac:dyDescent="0.25">
      <c r="A19" s="163" t="s">
        <v>29</v>
      </c>
      <c r="B19" s="164"/>
      <c r="C19" s="84" t="e">
        <f>AVERAGE(C14:C18)</f>
        <v>#DIV/0!</v>
      </c>
      <c r="D19" s="72"/>
      <c r="E19" s="72"/>
      <c r="G19" s="146"/>
      <c r="H19" s="146"/>
      <c r="I19" s="146"/>
      <c r="J19" s="146"/>
      <c r="K19" s="146"/>
      <c r="L19" s="146"/>
      <c r="M19" s="146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46"/>
      <c r="H20" s="146"/>
      <c r="I20" s="146"/>
      <c r="J20" s="146"/>
      <c r="K20" s="146"/>
      <c r="L20" s="146"/>
      <c r="M20" s="146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6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61" t="s">
        <v>30</v>
      </c>
      <c r="B26" s="162"/>
      <c r="C26" s="84" t="e">
        <f>AVERAGE(C20:C25)</f>
        <v>#DIV/0!</v>
      </c>
      <c r="D26" s="72"/>
      <c r="E26" s="72"/>
      <c r="F26" s="72"/>
    </row>
    <row r="27" spans="1:13" ht="30" x14ac:dyDescent="0.25">
      <c r="A27" s="160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0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0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0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61" t="s">
        <v>31</v>
      </c>
      <c r="B31" s="162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0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0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60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60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61" t="s">
        <v>32</v>
      </c>
      <c r="B37" s="162"/>
      <c r="C37" s="84" t="e">
        <f>AVERAGE(C32:C36)</f>
        <v>#DIV/0!</v>
      </c>
      <c r="D37" s="72"/>
      <c r="E37" s="72"/>
      <c r="F37" s="72"/>
    </row>
    <row r="38" spans="1:13" x14ac:dyDescent="0.25">
      <c r="A38" s="160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60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60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60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60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61" t="s">
        <v>34</v>
      </c>
      <c r="B43" s="162"/>
      <c r="C43" s="84" t="e">
        <f>AVERAGE(C38:C42)</f>
        <v>#DIV/0!</v>
      </c>
      <c r="D43" s="72"/>
      <c r="E43" s="72"/>
      <c r="F43" s="72"/>
    </row>
    <row r="44" spans="1:13" ht="30" x14ac:dyDescent="0.25">
      <c r="A44" s="160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60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60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60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60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61" t="s">
        <v>44</v>
      </c>
      <c r="B49" s="162"/>
      <c r="C49" s="84" t="e">
        <f>AVERAGE(C44:C48)</f>
        <v>#DIV/0!</v>
      </c>
      <c r="D49" s="72"/>
      <c r="E49" s="72"/>
      <c r="F49" s="72"/>
    </row>
    <row r="50" spans="1:6" ht="30" x14ac:dyDescent="0.25">
      <c r="A50" s="160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60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60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60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61" t="s">
        <v>35</v>
      </c>
      <c r="B54" s="162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4" customWidth="1"/>
    <col min="2" max="2" width="71.140625" style="25" customWidth="1"/>
    <col min="3" max="3" width="8.7109375" style="25" customWidth="1"/>
    <col min="4" max="6" width="7.140625" style="6" customWidth="1"/>
    <col min="7" max="8" width="9.140625" style="6"/>
    <col min="9" max="10" width="7.42578125" style="6" customWidth="1"/>
    <col min="11" max="11" width="9.140625" style="6"/>
    <col min="12" max="12" width="10.5703125" style="6" customWidth="1"/>
    <col min="13" max="13" width="12" style="6" customWidth="1"/>
    <col min="14" max="16" width="9.140625" style="6"/>
    <col min="17" max="17" width="7.42578125" style="6" customWidth="1"/>
    <col min="18" max="18" width="9.140625" style="6"/>
    <col min="19" max="19" width="5.7109375" style="6" customWidth="1"/>
    <col min="20" max="20" width="4.140625" style="6" customWidth="1"/>
    <col min="21" max="16384" width="9.140625" style="6"/>
  </cols>
  <sheetData>
    <row r="1" spans="1:25" x14ac:dyDescent="0.25">
      <c r="A1" s="153" t="str">
        <f>СТАРТ!A1</f>
        <v>Мониторинг личностных результатов обучающихся (ООО)</v>
      </c>
      <c r="B1" s="153"/>
      <c r="C1" s="153"/>
    </row>
    <row r="3" spans="1:25" ht="21" customHeight="1" x14ac:dyDescent="0.25">
      <c r="A3" s="8">
        <f>СТАРТ!B5</f>
        <v>0</v>
      </c>
      <c r="B3" s="74">
        <f>СТАРТ!B15</f>
        <v>0</v>
      </c>
      <c r="C3" s="59">
        <f>СТАРТ!D5</f>
        <v>0</v>
      </c>
      <c r="D3" s="73"/>
      <c r="E3" s="157" t="s">
        <v>64</v>
      </c>
      <c r="F3" s="157"/>
      <c r="G3" s="157"/>
      <c r="H3" s="157"/>
      <c r="I3" s="157"/>
      <c r="J3" s="157"/>
      <c r="K3" s="157"/>
      <c r="L3" s="157"/>
      <c r="M3" s="157"/>
    </row>
    <row r="4" spans="1:25" ht="15.75" x14ac:dyDescent="0.25">
      <c r="A4" s="118" t="s">
        <v>4</v>
      </c>
      <c r="B4" s="115"/>
      <c r="C4" s="118" t="s">
        <v>5</v>
      </c>
      <c r="D4" s="53"/>
      <c r="E4" s="53"/>
      <c r="F4" s="158">
        <f>B3</f>
        <v>0</v>
      </c>
      <c r="G4" s="158"/>
      <c r="H4" s="158"/>
      <c r="I4" s="158"/>
      <c r="J4" s="158"/>
      <c r="K4" s="158"/>
      <c r="L4" s="158"/>
      <c r="M4" s="158"/>
    </row>
    <row r="5" spans="1:25" ht="21" customHeight="1" x14ac:dyDescent="0.25">
      <c r="D5" s="53"/>
      <c r="E5" s="53"/>
      <c r="F5" s="53"/>
      <c r="G5" s="55"/>
      <c r="H5" s="156" t="s">
        <v>19</v>
      </c>
      <c r="I5" s="156"/>
      <c r="J5" s="56">
        <f>СТАРТ!D5</f>
        <v>0</v>
      </c>
      <c r="K5" s="53" t="s">
        <v>14</v>
      </c>
      <c r="L5" s="53"/>
      <c r="M5" s="54"/>
    </row>
    <row r="6" spans="1:25" ht="48.75" customHeight="1" x14ac:dyDescent="0.25">
      <c r="A6" s="85" t="s">
        <v>21</v>
      </c>
      <c r="B6" s="85" t="s">
        <v>12</v>
      </c>
      <c r="C6" s="85" t="s">
        <v>3</v>
      </c>
      <c r="D6" s="72"/>
      <c r="E6" s="72"/>
      <c r="F6" s="149">
        <f>СТАРТ!B3</f>
        <v>0</v>
      </c>
      <c r="G6" s="149"/>
      <c r="I6" s="50"/>
      <c r="J6" s="51"/>
      <c r="L6" s="152">
        <f>A3</f>
        <v>0</v>
      </c>
      <c r="M6" s="152"/>
    </row>
    <row r="7" spans="1:25" ht="45" x14ac:dyDescent="0.25">
      <c r="A7" s="154" t="str">
        <f>УПРАВЛЕНИЕ!A6</f>
        <v>Гражданское воспитание</v>
      </c>
      <c r="B7" s="46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3"/>
      <c r="D7" s="70"/>
      <c r="E7" s="70"/>
      <c r="F7" s="150" t="s">
        <v>15</v>
      </c>
      <c r="G7" s="150"/>
      <c r="H7" s="31"/>
      <c r="I7" s="47"/>
      <c r="J7" s="48"/>
      <c r="L7" s="150" t="s">
        <v>4</v>
      </c>
      <c r="M7" s="150"/>
      <c r="O7" s="151" t="s">
        <v>13</v>
      </c>
      <c r="P7" s="151"/>
      <c r="Q7" s="151"/>
      <c r="R7" s="151"/>
      <c r="S7" s="151"/>
      <c r="T7" s="97"/>
    </row>
    <row r="8" spans="1:25" ht="60" x14ac:dyDescent="0.25">
      <c r="A8" s="155"/>
      <c r="B8" s="46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3"/>
      <c r="D8" s="71"/>
      <c r="E8" s="71"/>
      <c r="F8" s="71"/>
      <c r="O8" s="147" t="s">
        <v>51</v>
      </c>
      <c r="P8" s="147"/>
      <c r="Q8" s="147"/>
      <c r="R8" s="147"/>
      <c r="S8" s="148" t="s">
        <v>52</v>
      </c>
      <c r="T8" s="159"/>
    </row>
    <row r="9" spans="1:25" ht="15.75" x14ac:dyDescent="0.25">
      <c r="A9" s="155"/>
      <c r="B9" s="46" t="str">
        <f>УПРАВЛЕНИЕ!B8</f>
        <v xml:space="preserve">Проявляет уважение к государственным символам России, праздникам. </v>
      </c>
      <c r="C9" s="83"/>
      <c r="D9" s="71"/>
      <c r="E9" s="71"/>
      <c r="F9" s="71"/>
      <c r="O9" s="147"/>
      <c r="P9" s="147"/>
      <c r="Q9" s="147"/>
      <c r="R9" s="147"/>
      <c r="S9" s="148"/>
      <c r="T9" s="159"/>
      <c r="Y9" s="52"/>
    </row>
    <row r="10" spans="1:25" ht="45" x14ac:dyDescent="0.25">
      <c r="A10" s="155"/>
      <c r="B10" s="46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3"/>
      <c r="D10" s="71"/>
      <c r="E10" s="71"/>
      <c r="F10" s="71"/>
      <c r="H10" s="47"/>
      <c r="I10" s="47"/>
      <c r="J10" s="48"/>
      <c r="O10" s="147"/>
      <c r="P10" s="147"/>
      <c r="Q10" s="147"/>
      <c r="R10" s="147"/>
      <c r="S10" s="148"/>
      <c r="T10" s="117"/>
    </row>
    <row r="11" spans="1:25" ht="30" x14ac:dyDescent="0.25">
      <c r="A11" s="155"/>
      <c r="B11" s="46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3"/>
      <c r="D11" s="42"/>
      <c r="E11" s="42"/>
      <c r="F11" s="42"/>
      <c r="H11" s="40"/>
      <c r="I11" s="40"/>
      <c r="J11" s="41"/>
      <c r="O11" s="147"/>
      <c r="P11" s="147"/>
      <c r="Q11" s="147"/>
      <c r="R11" s="147"/>
      <c r="S11" s="148"/>
      <c r="T11" s="117"/>
    </row>
    <row r="12" spans="1:25" ht="45" x14ac:dyDescent="0.25">
      <c r="A12" s="155"/>
      <c r="B12" s="46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3"/>
      <c r="D12" s="42"/>
      <c r="E12" s="42"/>
      <c r="F12" s="42"/>
      <c r="G12" s="40"/>
      <c r="H12" s="40"/>
      <c r="I12" s="40"/>
      <c r="J12" s="41"/>
      <c r="O12" s="98"/>
      <c r="P12" s="98"/>
      <c r="Q12" s="98"/>
      <c r="R12" s="98"/>
      <c r="S12" s="98"/>
      <c r="T12" s="116"/>
    </row>
    <row r="13" spans="1:25" ht="18" customHeight="1" x14ac:dyDescent="0.25">
      <c r="A13" s="163" t="s">
        <v>27</v>
      </c>
      <c r="B13" s="164"/>
      <c r="C13" s="84" t="e">
        <f>AVERAGE(C7:C12)</f>
        <v>#DIV/0!</v>
      </c>
      <c r="D13" s="42"/>
      <c r="E13" s="42"/>
      <c r="F13" s="42"/>
      <c r="G13" s="40"/>
      <c r="H13" s="40"/>
      <c r="I13" s="40"/>
      <c r="J13" s="41"/>
      <c r="O13" s="47"/>
      <c r="P13" s="47"/>
      <c r="Q13" s="47" t="s">
        <v>17</v>
      </c>
      <c r="R13" s="47"/>
      <c r="S13" s="47"/>
    </row>
    <row r="14" spans="1:25" ht="30" x14ac:dyDescent="0.25">
      <c r="A14" s="154" t="str">
        <f>УПРАВЛЕНИЕ!A12</f>
        <v>Патриотическое воспитание</v>
      </c>
      <c r="B14" s="46" t="str">
        <f>УПРАВЛЕНИЕ!B12</f>
        <v>Сознаёт свою национальную, этническую принадлежность, любит свой народ, его традиции, культуру.</v>
      </c>
      <c r="C14" s="83"/>
      <c r="D14" s="42"/>
      <c r="E14" s="42"/>
      <c r="F14" s="42"/>
      <c r="G14" s="42"/>
      <c r="H14" s="42"/>
      <c r="O14" s="47"/>
      <c r="P14" s="47"/>
      <c r="Q14" s="47"/>
      <c r="R14" s="47"/>
      <c r="S14" s="47"/>
    </row>
    <row r="15" spans="1:25" ht="45" x14ac:dyDescent="0.25">
      <c r="A15" s="155"/>
      <c r="B15" s="46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3"/>
      <c r="D15" s="42"/>
      <c r="E15" s="42"/>
      <c r="F15" s="42"/>
      <c r="G15" s="42"/>
      <c r="H15" s="68" t="s">
        <v>43</v>
      </c>
      <c r="I15" s="43"/>
      <c r="K15" s="49" t="e">
        <f>B65</f>
        <v>#DIV/0!</v>
      </c>
      <c r="L15" s="49"/>
      <c r="O15" s="47"/>
      <c r="P15" s="47"/>
      <c r="Q15" s="47"/>
      <c r="R15" s="47"/>
      <c r="S15" s="47"/>
    </row>
    <row r="16" spans="1:25" ht="30" x14ac:dyDescent="0.25">
      <c r="A16" s="155"/>
      <c r="B16" s="46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3"/>
      <c r="D16" s="42"/>
      <c r="E16" s="42"/>
      <c r="F16" s="42"/>
      <c r="G16" s="42"/>
      <c r="H16" s="42"/>
      <c r="I16" s="68"/>
      <c r="J16" s="43"/>
      <c r="L16" s="49"/>
      <c r="O16" s="47"/>
      <c r="P16" s="47"/>
      <c r="Q16" s="47"/>
      <c r="R16" s="47"/>
      <c r="S16" s="47"/>
    </row>
    <row r="17" spans="1:13" ht="45" customHeight="1" x14ac:dyDescent="0.25">
      <c r="A17" s="155"/>
      <c r="B17" s="46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3"/>
      <c r="D17" s="72"/>
      <c r="E17" s="72"/>
      <c r="G17" s="146" t="s">
        <v>47</v>
      </c>
      <c r="H17" s="146"/>
      <c r="I17" s="146"/>
      <c r="J17" s="146"/>
      <c r="K17" s="146"/>
      <c r="L17" s="146"/>
      <c r="M17" s="146"/>
    </row>
    <row r="18" spans="1:13" x14ac:dyDescent="0.25">
      <c r="A18" s="165"/>
      <c r="B18" s="46" t="str">
        <f>УПРАВЛЕНИЕ!B16</f>
        <v>Принимает участие в мероприятиях патриотической направленности.</v>
      </c>
      <c r="C18" s="83"/>
      <c r="D18" s="72"/>
      <c r="E18" s="72"/>
      <c r="G18" s="146"/>
      <c r="H18" s="146"/>
      <c r="I18" s="146"/>
      <c r="J18" s="146"/>
      <c r="K18" s="146"/>
      <c r="L18" s="146"/>
      <c r="M18" s="146"/>
    </row>
    <row r="19" spans="1:13" ht="18" customHeight="1" x14ac:dyDescent="0.25">
      <c r="A19" s="163" t="s">
        <v>29</v>
      </c>
      <c r="B19" s="164"/>
      <c r="C19" s="84" t="e">
        <f>AVERAGE(C14:C18)</f>
        <v>#DIV/0!</v>
      </c>
      <c r="D19" s="72"/>
      <c r="E19" s="72"/>
      <c r="G19" s="146"/>
      <c r="H19" s="146"/>
      <c r="I19" s="146"/>
      <c r="J19" s="146"/>
      <c r="K19" s="146"/>
      <c r="L19" s="146"/>
      <c r="M19" s="146"/>
    </row>
    <row r="20" spans="1:13" ht="45" x14ac:dyDescent="0.25">
      <c r="A20" s="154" t="str">
        <f>УПРАВЛЕНИЕ!A17</f>
        <v>Духовно-нравственное воспитание</v>
      </c>
      <c r="B20" s="46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3"/>
      <c r="D20" s="72"/>
      <c r="E20" s="72"/>
      <c r="G20" s="146"/>
      <c r="H20" s="146"/>
      <c r="I20" s="146"/>
      <c r="J20" s="146"/>
      <c r="K20" s="146"/>
      <c r="L20" s="146"/>
      <c r="M20" s="146"/>
    </row>
    <row r="21" spans="1:13" ht="45.75" customHeight="1" x14ac:dyDescent="0.25">
      <c r="A21" s="155"/>
      <c r="B21" s="46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3"/>
      <c r="D21" s="72"/>
      <c r="E21" s="72"/>
      <c r="G21" s="120"/>
      <c r="H21" s="120"/>
      <c r="I21" s="120"/>
      <c r="J21" s="120"/>
      <c r="K21" s="120"/>
      <c r="L21" s="120"/>
      <c r="M21" s="120"/>
    </row>
    <row r="22" spans="1:13" ht="45" x14ac:dyDescent="0.25">
      <c r="A22" s="155"/>
      <c r="B22" s="46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3"/>
      <c r="D22" s="72"/>
      <c r="E22" s="72"/>
      <c r="G22" s="120"/>
      <c r="H22" s="120"/>
      <c r="I22" s="120"/>
      <c r="J22" s="120"/>
      <c r="K22" s="120"/>
      <c r="L22" s="120"/>
      <c r="M22" s="120"/>
    </row>
    <row r="23" spans="1:13" ht="60" x14ac:dyDescent="0.25">
      <c r="A23" s="155"/>
      <c r="B23" s="46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3"/>
      <c r="D23" s="72"/>
      <c r="E23" s="72"/>
      <c r="G23" s="120"/>
      <c r="H23" s="120"/>
      <c r="I23" s="120"/>
      <c r="J23" s="120"/>
      <c r="K23" s="120"/>
      <c r="L23" s="120"/>
      <c r="M23" s="120"/>
    </row>
    <row r="24" spans="1:13" ht="45" x14ac:dyDescent="0.25">
      <c r="A24" s="155"/>
      <c r="B24" s="46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3"/>
      <c r="D24" s="72"/>
      <c r="E24" s="72"/>
      <c r="F24" s="72"/>
    </row>
    <row r="25" spans="1:13" ht="45" x14ac:dyDescent="0.25">
      <c r="A25" s="165"/>
      <c r="B25" s="46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3"/>
      <c r="D25" s="72"/>
      <c r="E25" s="72"/>
      <c r="F25" s="72"/>
    </row>
    <row r="26" spans="1:13" ht="18" customHeight="1" x14ac:dyDescent="0.25">
      <c r="A26" s="161" t="s">
        <v>30</v>
      </c>
      <c r="B26" s="162"/>
      <c r="C26" s="84" t="e">
        <f>AVERAGE(C20:C25)</f>
        <v>#DIV/0!</v>
      </c>
      <c r="D26" s="72"/>
      <c r="E26" s="72"/>
      <c r="F26" s="72"/>
    </row>
    <row r="27" spans="1:13" ht="30" x14ac:dyDescent="0.25">
      <c r="A27" s="160" t="str">
        <f>УПРАВЛЕНИЕ!A23</f>
        <v>Эстетическое воспитание</v>
      </c>
      <c r="B27" s="75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3"/>
      <c r="D27" s="72"/>
      <c r="E27" s="72"/>
      <c r="F27" s="72"/>
      <c r="G27" s="67"/>
      <c r="H27" s="67"/>
      <c r="I27" s="67"/>
      <c r="J27" s="67"/>
      <c r="K27" s="67"/>
      <c r="L27" s="67"/>
    </row>
    <row r="28" spans="1:13" ht="45" x14ac:dyDescent="0.25">
      <c r="A28" s="160"/>
      <c r="B28" s="46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3"/>
      <c r="D28" s="72"/>
      <c r="E28" s="72"/>
      <c r="F28" s="72"/>
      <c r="G28" s="67"/>
      <c r="H28" s="67"/>
      <c r="I28" s="67"/>
      <c r="J28" s="67"/>
      <c r="K28" s="67"/>
      <c r="L28" s="67"/>
      <c r="M28" s="57"/>
    </row>
    <row r="29" spans="1:13" ht="45" x14ac:dyDescent="0.25">
      <c r="A29" s="160"/>
      <c r="B29" s="46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3"/>
      <c r="D29" s="72"/>
      <c r="E29" s="72"/>
      <c r="F29" s="72"/>
      <c r="G29" s="67"/>
      <c r="H29" s="67"/>
      <c r="I29" s="67"/>
      <c r="J29" s="67"/>
      <c r="K29" s="67"/>
      <c r="L29" s="67"/>
      <c r="M29" s="57"/>
    </row>
    <row r="30" spans="1:13" ht="30" x14ac:dyDescent="0.25">
      <c r="A30" s="160"/>
      <c r="B30" s="46" t="str">
        <f>УПРАВЛЕНИЕ!B26</f>
        <v>Ориентирован на самовыражение в разных видах искусства, в художественном творчестве.</v>
      </c>
      <c r="C30" s="83"/>
      <c r="D30" s="72"/>
      <c r="E30" s="72"/>
      <c r="F30" s="72"/>
      <c r="K30" s="57"/>
      <c r="L30" s="57"/>
      <c r="M30" s="57"/>
    </row>
    <row r="31" spans="1:13" ht="18" customHeight="1" x14ac:dyDescent="0.25">
      <c r="A31" s="161" t="s">
        <v>31</v>
      </c>
      <c r="B31" s="162"/>
      <c r="C31" s="84" t="e">
        <f>AVERAGE(C27:C30)</f>
        <v>#DIV/0!</v>
      </c>
      <c r="D31" s="72"/>
      <c r="E31" s="72"/>
      <c r="F31" s="72"/>
      <c r="K31" s="57"/>
      <c r="L31" s="57"/>
      <c r="M31" s="57"/>
    </row>
    <row r="32" spans="1:13" ht="45" x14ac:dyDescent="0.25">
      <c r="A32" s="16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6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3"/>
      <c r="D32" s="72"/>
      <c r="E32" s="72"/>
      <c r="F32" s="72"/>
      <c r="G32" s="58"/>
      <c r="H32" s="58"/>
      <c r="I32" s="58"/>
      <c r="J32" s="58"/>
      <c r="K32" s="57"/>
      <c r="L32" s="57"/>
      <c r="M32" s="57"/>
    </row>
    <row r="33" spans="1:13" ht="45" x14ac:dyDescent="0.25">
      <c r="A33" s="160"/>
      <c r="B33" s="46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3"/>
      <c r="D33" s="72"/>
      <c r="E33" s="72"/>
      <c r="F33" s="72"/>
      <c r="G33" s="58"/>
      <c r="H33" s="58"/>
      <c r="I33" s="58"/>
      <c r="J33" s="58"/>
      <c r="K33" s="57"/>
      <c r="L33" s="57"/>
      <c r="M33" s="57"/>
    </row>
    <row r="34" spans="1:13" ht="45" x14ac:dyDescent="0.25">
      <c r="A34" s="160"/>
      <c r="B34" s="46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3"/>
      <c r="D34" s="72"/>
      <c r="E34" s="72"/>
      <c r="F34" s="72"/>
    </row>
    <row r="35" spans="1:13" ht="30" x14ac:dyDescent="0.25">
      <c r="A35" s="160"/>
      <c r="B35" s="46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3"/>
      <c r="D35" s="72"/>
      <c r="E35" s="72"/>
      <c r="F35" s="72"/>
    </row>
    <row r="36" spans="1:13" ht="30" x14ac:dyDescent="0.25">
      <c r="A36" s="160"/>
      <c r="B36" s="46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3"/>
      <c r="D36" s="72"/>
      <c r="E36" s="72"/>
      <c r="F36" s="72"/>
    </row>
    <row r="37" spans="1:13" ht="18" customHeight="1" x14ac:dyDescent="0.25">
      <c r="A37" s="161" t="s">
        <v>32</v>
      </c>
      <c r="B37" s="162"/>
      <c r="C37" s="84" t="e">
        <f>AVERAGE(C32:C36)</f>
        <v>#DIV/0!</v>
      </c>
      <c r="D37" s="72"/>
      <c r="E37" s="72"/>
      <c r="F37" s="72"/>
    </row>
    <row r="38" spans="1:13" x14ac:dyDescent="0.25">
      <c r="A38" s="160" t="str">
        <f>УПРАВЛЕНИЕ!A32</f>
        <v>Трудовое воспитание</v>
      </c>
      <c r="B38" s="46" t="str">
        <f>УПРАВЛЕНИЕ!B32</f>
        <v>Уважает труд, результаты своего труда, труда других людей.</v>
      </c>
      <c r="C38" s="83"/>
      <c r="D38" s="72"/>
      <c r="E38" s="72"/>
      <c r="F38" s="72"/>
    </row>
    <row r="39" spans="1:13" ht="30" x14ac:dyDescent="0.25">
      <c r="A39" s="160"/>
      <c r="B39" s="46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3"/>
      <c r="D39" s="72"/>
      <c r="E39" s="72"/>
      <c r="F39" s="72"/>
    </row>
    <row r="40" spans="1:13" ht="45" x14ac:dyDescent="0.25">
      <c r="A40" s="160"/>
      <c r="B40" s="46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3"/>
      <c r="D40" s="72"/>
      <c r="E40" s="72"/>
      <c r="F40" s="72"/>
    </row>
    <row r="41" spans="1:13" ht="60" x14ac:dyDescent="0.25">
      <c r="A41" s="160"/>
      <c r="B41" s="46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3"/>
      <c r="D41" s="72"/>
      <c r="E41" s="72"/>
      <c r="F41" s="72"/>
    </row>
    <row r="42" spans="1:13" ht="45" x14ac:dyDescent="0.25">
      <c r="A42" s="160"/>
      <c r="B42" s="46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3"/>
      <c r="D42" s="72"/>
      <c r="E42" s="72"/>
      <c r="F42" s="72"/>
    </row>
    <row r="43" spans="1:13" ht="17.25" customHeight="1" x14ac:dyDescent="0.25">
      <c r="A43" s="161" t="s">
        <v>34</v>
      </c>
      <c r="B43" s="162"/>
      <c r="C43" s="84" t="e">
        <f>AVERAGE(C38:C42)</f>
        <v>#DIV/0!</v>
      </c>
      <c r="D43" s="72"/>
      <c r="E43" s="72"/>
      <c r="F43" s="72"/>
    </row>
    <row r="44" spans="1:13" ht="30" x14ac:dyDescent="0.25">
      <c r="A44" s="160" t="str">
        <f>УПРАВЛЕНИЕ!A37</f>
        <v>Экологическое воспитание</v>
      </c>
      <c r="B44" s="46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3"/>
      <c r="D44" s="72"/>
      <c r="E44" s="72"/>
      <c r="F44" s="72"/>
    </row>
    <row r="45" spans="1:13" x14ac:dyDescent="0.25">
      <c r="A45" s="160"/>
      <c r="B45" s="46" t="str">
        <f>УПРАВЛЕНИЕ!B38</f>
        <v>Выражает активное неприятие действий, приносящих вред природе.</v>
      </c>
      <c r="C45" s="83"/>
      <c r="D45" s="72"/>
      <c r="E45" s="72"/>
      <c r="F45" s="72"/>
    </row>
    <row r="46" spans="1:13" ht="30" x14ac:dyDescent="0.25">
      <c r="A46" s="160"/>
      <c r="B46" s="46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3"/>
      <c r="D46" s="72"/>
      <c r="E46" s="72"/>
      <c r="F46" s="72"/>
    </row>
    <row r="47" spans="1:13" ht="45" x14ac:dyDescent="0.25">
      <c r="A47" s="160"/>
      <c r="B47" s="46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3"/>
      <c r="D47" s="72"/>
      <c r="E47" s="72"/>
      <c r="F47" s="72"/>
    </row>
    <row r="48" spans="1:13" ht="30" x14ac:dyDescent="0.25">
      <c r="A48" s="160"/>
      <c r="B48" s="46" t="str">
        <f>УПРАВЛЕНИЕ!B41</f>
        <v>Участвует в   практической   деятельности   экологической, природоохранной направленности.</v>
      </c>
      <c r="C48" s="83"/>
      <c r="D48" s="72"/>
      <c r="E48" s="72"/>
      <c r="F48" s="72"/>
    </row>
    <row r="49" spans="1:6" ht="18" customHeight="1" x14ac:dyDescent="0.25">
      <c r="A49" s="161" t="s">
        <v>44</v>
      </c>
      <c r="B49" s="162"/>
      <c r="C49" s="84" t="e">
        <f>AVERAGE(C44:C48)</f>
        <v>#DIV/0!</v>
      </c>
      <c r="D49" s="72"/>
      <c r="E49" s="72"/>
      <c r="F49" s="72"/>
    </row>
    <row r="50" spans="1:6" ht="30" x14ac:dyDescent="0.25">
      <c r="A50" s="160" t="str">
        <f>УПРАВЛЕНИЕ!A42</f>
        <v>Ценность научного познания</v>
      </c>
      <c r="B50" s="46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3"/>
      <c r="D50" s="72"/>
      <c r="E50" s="72"/>
      <c r="F50" s="72"/>
    </row>
    <row r="51" spans="1:6" ht="45" x14ac:dyDescent="0.25">
      <c r="A51" s="160"/>
      <c r="B51" s="46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3"/>
      <c r="D51" s="72"/>
      <c r="E51" s="72"/>
      <c r="F51" s="72"/>
    </row>
    <row r="52" spans="1:6" ht="45" x14ac:dyDescent="0.25">
      <c r="A52" s="160"/>
      <c r="B52" s="46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3"/>
      <c r="D52" s="72"/>
      <c r="E52" s="72"/>
      <c r="F52" s="72"/>
    </row>
    <row r="53" spans="1:6" ht="45" x14ac:dyDescent="0.25">
      <c r="A53" s="160"/>
      <c r="B53" s="46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3"/>
      <c r="D53" s="72"/>
      <c r="E53" s="72"/>
      <c r="F53" s="72"/>
    </row>
    <row r="54" spans="1:6" ht="18" customHeight="1" x14ac:dyDescent="0.25">
      <c r="A54" s="161" t="s">
        <v>35</v>
      </c>
      <c r="B54" s="162"/>
      <c r="C54" s="84" t="e">
        <f>AVERAGE(C50:C53)</f>
        <v>#DIV/0!</v>
      </c>
      <c r="D54" s="72"/>
      <c r="E54" s="72"/>
      <c r="F54" s="72"/>
    </row>
    <row r="57" spans="1:6" hidden="1" x14ac:dyDescent="0.25">
      <c r="A57" s="45" t="s">
        <v>38</v>
      </c>
      <c r="B57" s="44" t="e">
        <f>C13</f>
        <v>#DIV/0!</v>
      </c>
    </row>
    <row r="58" spans="1:6" hidden="1" x14ac:dyDescent="0.25">
      <c r="A58" s="45" t="s">
        <v>39</v>
      </c>
      <c r="B58" s="44" t="e">
        <f>C19</f>
        <v>#DIV/0!</v>
      </c>
    </row>
    <row r="59" spans="1:6" ht="30" hidden="1" x14ac:dyDescent="0.25">
      <c r="A59" s="45" t="s">
        <v>36</v>
      </c>
      <c r="B59" s="44" t="e">
        <f>C26</f>
        <v>#DIV/0!</v>
      </c>
    </row>
    <row r="60" spans="1:6" hidden="1" x14ac:dyDescent="0.25">
      <c r="A60" s="66" t="s">
        <v>37</v>
      </c>
      <c r="B60" s="44" t="e">
        <f>C31</f>
        <v>#DIV/0!</v>
      </c>
    </row>
    <row r="61" spans="1:6" hidden="1" x14ac:dyDescent="0.25">
      <c r="A61" s="45" t="s">
        <v>40</v>
      </c>
      <c r="B61" s="44" t="e">
        <f>C37</f>
        <v>#DIV/0!</v>
      </c>
    </row>
    <row r="62" spans="1:6" hidden="1" x14ac:dyDescent="0.25">
      <c r="A62" s="45" t="s">
        <v>41</v>
      </c>
      <c r="B62" s="44" t="e">
        <f>C43</f>
        <v>#DIV/0!</v>
      </c>
    </row>
    <row r="63" spans="1:6" hidden="1" x14ac:dyDescent="0.25">
      <c r="A63" s="24" t="s">
        <v>42</v>
      </c>
      <c r="B63" s="44" t="e">
        <f>C49</f>
        <v>#DIV/0!</v>
      </c>
    </row>
    <row r="64" spans="1:6" ht="30" hidden="1" x14ac:dyDescent="0.25">
      <c r="A64" s="45" t="s">
        <v>26</v>
      </c>
      <c r="B64" s="44" t="e">
        <f>C54</f>
        <v>#DIV/0!</v>
      </c>
    </row>
    <row r="65" spans="1:2" hidden="1" x14ac:dyDescent="0.25">
      <c r="A65" s="86" t="s">
        <v>16</v>
      </c>
      <c r="B65" s="87" t="e">
        <f>AVERAGE(B57:B64)</f>
        <v>#DIV/0!</v>
      </c>
    </row>
    <row r="69" spans="1:2" x14ac:dyDescent="0.25">
      <c r="B69" s="25" t="s">
        <v>17</v>
      </c>
    </row>
    <row r="70" spans="1:2" ht="75" hidden="1" x14ac:dyDescent="0.25">
      <c r="A70" s="45" t="s">
        <v>0</v>
      </c>
    </row>
    <row r="71" spans="1:2" ht="75" hidden="1" x14ac:dyDescent="0.25">
      <c r="A71" s="45" t="s">
        <v>1</v>
      </c>
    </row>
    <row r="72" spans="1:2" ht="75" hidden="1" x14ac:dyDescent="0.25">
      <c r="A72" s="45" t="s">
        <v>2</v>
      </c>
    </row>
    <row r="73" spans="1:2" hidden="1" x14ac:dyDescent="0.25"/>
    <row r="74" spans="1:2" hidden="1" x14ac:dyDescent="0.25">
      <c r="A74" s="24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24</vt:i4>
      </vt:variant>
    </vt:vector>
  </HeadingPairs>
  <TitlesOfParts>
    <vt:vector size="24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2023-07-16T16:04:53Z</cp:lastPrinted>
  <dcterms:created xsi:type="dcterms:W3CDTF">2022-01-06T05:02:28Z</dcterms:created>
  <dcterms:modified xsi:type="dcterms:W3CDTF">2024-02-22T10:22:01Z</dcterms:modified>
</cp:coreProperties>
</file>