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8.xml" ContentType="application/vnd.openxmlformats-officedocument.drawing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9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10.xml" ContentType="application/vnd.openxmlformats-officedocument.drawing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drawings/drawing11.xml" ContentType="application/vnd.openxmlformats-officedocument.drawing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drawings/drawing12.xml" ContentType="application/vnd.openxmlformats-officedocument.drawing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drawings/drawing13.xml" ContentType="application/vnd.openxmlformats-officedocument.drawing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drawings/drawing14.xml" ContentType="application/vnd.openxmlformats-officedocument.drawing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drawings/drawing15.xml" ContentType="application/vnd.openxmlformats-officedocument.drawing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drawings/drawing16.xml" ContentType="application/vnd.openxmlformats-officedocument.drawing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drawings/drawing17.xml" ContentType="application/vnd.openxmlformats-officedocument.drawing+xml"/>
  <Override PartName="/xl/charts/chart17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drawings/drawing18.xml" ContentType="application/vnd.openxmlformats-officedocument.drawing+xml"/>
  <Override PartName="/xl/charts/chart18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drawings/drawing19.xml" ContentType="application/vnd.openxmlformats-officedocument.drawing+xml"/>
  <Override PartName="/xl/charts/chart19.xml" ContentType="application/vnd.openxmlformats-officedocument.drawingml.chart+xml"/>
  <Override PartName="/xl/charts/style19.xml" ContentType="application/vnd.ms-office.chartstyle+xml"/>
  <Override PartName="/xl/charts/colors19.xml" ContentType="application/vnd.ms-office.chartcolorstyle+xml"/>
  <Override PartName="/xl/drawings/drawing20.xml" ContentType="application/vnd.openxmlformats-officedocument.drawing+xml"/>
  <Override PartName="/xl/charts/chart20.xml" ContentType="application/vnd.openxmlformats-officedocument.drawingml.chart+xml"/>
  <Override PartName="/xl/charts/style20.xml" ContentType="application/vnd.ms-office.chartstyle+xml"/>
  <Override PartName="/xl/charts/colors20.xml" ContentType="application/vnd.ms-office.chartcolorstyle+xml"/>
  <Override PartName="/xl/drawings/drawing21.xml" ContentType="application/vnd.openxmlformats-officedocument.drawing+xml"/>
  <Override PartName="/xl/charts/chart21.xml" ContentType="application/vnd.openxmlformats-officedocument.drawingml.chart+xml"/>
  <Override PartName="/xl/charts/style21.xml" ContentType="application/vnd.ms-office.chartstyle+xml"/>
  <Override PartName="/xl/charts/colors21.xml" ContentType="application/vnd.ms-office.chartcolorstyle+xml"/>
  <Override PartName="/xl/drawings/drawing22.xml" ContentType="application/vnd.openxmlformats-officedocument.drawing+xml"/>
  <Override PartName="/xl/charts/chart22.xml" ContentType="application/vnd.openxmlformats-officedocument.drawingml.chart+xml"/>
  <Override PartName="/xl/charts/style22.xml" ContentType="application/vnd.ms-office.chartstyle+xml"/>
  <Override PartName="/xl/charts/colors22.xml" ContentType="application/vnd.ms-office.chartcolorstyle+xml"/>
  <Override PartName="/xl/drawings/drawing23.xml" ContentType="application/vnd.openxmlformats-officedocument.drawing+xml"/>
  <Override PartName="/xl/charts/chart23.xml" ContentType="application/vnd.openxmlformats-officedocument.drawingml.chart+xml"/>
  <Override PartName="/xl/charts/style23.xml" ContentType="application/vnd.ms-office.chartstyle+xml"/>
  <Override PartName="/xl/charts/colors23.xml" ContentType="application/vnd.ms-office.chartcolorstyle+xml"/>
  <Override PartName="/xl/drawings/drawing24.xml" ContentType="application/vnd.openxmlformats-officedocument.drawing+xml"/>
  <Override PartName="/xl/charts/chart24.xml" ContentType="application/vnd.openxmlformats-officedocument.drawingml.chart+xml"/>
  <Override PartName="/xl/charts/style24.xml" ContentType="application/vnd.ms-office.chartstyle+xml"/>
  <Override PartName="/xl/charts/colors24.xml" ContentType="application/vnd.ms-office.chartcolorstyle+xml"/>
  <Override PartName="/xl/drawings/drawing25.xml" ContentType="application/vnd.openxmlformats-officedocument.drawing+xml"/>
  <Override PartName="/xl/charts/chart25.xml" ContentType="application/vnd.openxmlformats-officedocument.drawingml.chart+xml"/>
  <Override PartName="/xl/charts/style25.xml" ContentType="application/vnd.ms-office.chartstyle+xml"/>
  <Override PartName="/xl/charts/colors25.xml" ContentType="application/vnd.ms-office.chartcolorstyle+xml"/>
  <Override PartName="/xl/drawings/drawing26.xml" ContentType="application/vnd.openxmlformats-officedocument.drawing+xml"/>
  <Override PartName="/xl/charts/chart26.xml" ContentType="application/vnd.openxmlformats-officedocument.drawingml.chart+xml"/>
  <Override PartName="/xl/charts/style26.xml" ContentType="application/vnd.ms-office.chartstyle+xml"/>
  <Override PartName="/xl/charts/colors26.xml" ContentType="application/vnd.ms-office.chartcolorstyle+xml"/>
  <Override PartName="/xl/drawings/drawing27.xml" ContentType="application/vnd.openxmlformats-officedocument.drawing+xml"/>
  <Override PartName="/xl/charts/chart27.xml" ContentType="application/vnd.openxmlformats-officedocument.drawingml.chart+xml"/>
  <Override PartName="/xl/charts/style27.xml" ContentType="application/vnd.ms-office.chartstyle+xml"/>
  <Override PartName="/xl/charts/colors27.xml" ContentType="application/vnd.ms-office.chartcolorstyle+xml"/>
  <Override PartName="/xl/drawings/drawing28.xml" ContentType="application/vnd.openxmlformats-officedocument.drawing+xml"/>
  <Override PartName="/xl/charts/chart28.xml" ContentType="application/vnd.openxmlformats-officedocument.drawingml.chart+xml"/>
  <Override PartName="/xl/charts/style28.xml" ContentType="application/vnd.ms-office.chartstyle+xml"/>
  <Override PartName="/xl/charts/colors28.xml" ContentType="application/vnd.ms-office.chartcolorstyle+xml"/>
  <Override PartName="/xl/drawings/drawing29.xml" ContentType="application/vnd.openxmlformats-officedocument.drawing+xml"/>
  <Override PartName="/xl/charts/chart29.xml" ContentType="application/vnd.openxmlformats-officedocument.drawingml.chart+xml"/>
  <Override PartName="/xl/charts/style29.xml" ContentType="application/vnd.ms-office.chartstyle+xml"/>
  <Override PartName="/xl/charts/colors29.xml" ContentType="application/vnd.ms-office.chartcolorstyle+xml"/>
  <Override PartName="/xl/drawings/drawing30.xml" ContentType="application/vnd.openxmlformats-officedocument.drawing+xml"/>
  <Override PartName="/xl/charts/chart30.xml" ContentType="application/vnd.openxmlformats-officedocument.drawingml.chart+xml"/>
  <Override PartName="/xl/charts/style30.xml" ContentType="application/vnd.ms-office.chartstyle+xml"/>
  <Override PartName="/xl/charts/colors30.xml" ContentType="application/vnd.ms-office.chartcolorstyle+xml"/>
  <Override PartName="/xl/drawings/drawing31.xml" ContentType="application/vnd.openxmlformats-officedocument.drawing+xml"/>
  <Override PartName="/xl/charts/chart31.xml" ContentType="application/vnd.openxmlformats-officedocument.drawingml.chart+xml"/>
  <Override PartName="/xl/charts/style31.xml" ContentType="application/vnd.ms-office.chartstyle+xml"/>
  <Override PartName="/xl/charts/colors31.xml" ContentType="application/vnd.ms-office.chartcolorstyle+xml"/>
  <Override PartName="/xl/drawings/drawing32.xml" ContentType="application/vnd.openxmlformats-officedocument.drawing+xml"/>
  <Override PartName="/xl/charts/chart32.xml" ContentType="application/vnd.openxmlformats-officedocument.drawingml.chart+xml"/>
  <Override PartName="/xl/charts/style32.xml" ContentType="application/vnd.ms-office.chartstyle+xml"/>
  <Override PartName="/xl/charts/colors32.xml" ContentType="application/vnd.ms-office.chartcolorstyle+xml"/>
  <Override PartName="/xl/drawings/drawing33.xml" ContentType="application/vnd.openxmlformats-officedocument.drawing+xml"/>
  <Override PartName="/xl/charts/chart33.xml" ContentType="application/vnd.openxmlformats-officedocument.drawingml.chart+xml"/>
  <Override PartName="/xl/charts/style33.xml" ContentType="application/vnd.ms-office.chartstyle+xml"/>
  <Override PartName="/xl/charts/colors33.xml" ContentType="application/vnd.ms-office.chartcolorstyle+xml"/>
  <Override PartName="/xl/drawings/drawing34.xml" ContentType="application/vnd.openxmlformats-officedocument.drawing+xml"/>
  <Override PartName="/xl/charts/chart34.xml" ContentType="application/vnd.openxmlformats-officedocument.drawingml.chart+xml"/>
  <Override PartName="/xl/charts/style34.xml" ContentType="application/vnd.ms-office.chartstyle+xml"/>
  <Override PartName="/xl/charts/colors34.xml" ContentType="application/vnd.ms-office.chartcolorstyle+xml"/>
  <Override PartName="/xl/drawings/drawing35.xml" ContentType="application/vnd.openxmlformats-officedocument.drawing+xml"/>
  <Override PartName="/xl/charts/chart35.xml" ContentType="application/vnd.openxmlformats-officedocument.drawingml.chart+xml"/>
  <Override PartName="/xl/charts/style35.xml" ContentType="application/vnd.ms-office.chartstyle+xml"/>
  <Override PartName="/xl/charts/colors35.xml" ContentType="application/vnd.ms-office.chartcolorstyle+xml"/>
  <Override PartName="/xl/drawings/drawing36.xml" ContentType="application/vnd.openxmlformats-officedocument.drawing+xml"/>
  <Override PartName="/xl/charts/chart36.xml" ContentType="application/vnd.openxmlformats-officedocument.drawingml.chart+xml"/>
  <Override PartName="/xl/charts/style36.xml" ContentType="application/vnd.ms-office.chartstyle+xml"/>
  <Override PartName="/xl/charts/colors36.xml" ContentType="application/vnd.ms-office.chartcolorstyle+xml"/>
  <Override PartName="/xl/drawings/drawing37.xml" ContentType="application/vnd.openxmlformats-officedocument.drawing+xml"/>
  <Override PartName="/xl/charts/chart37.xml" ContentType="application/vnd.openxmlformats-officedocument.drawingml.chart+xml"/>
  <Override PartName="/xl/charts/style37.xml" ContentType="application/vnd.ms-office.chartstyle+xml"/>
  <Override PartName="/xl/charts/colors37.xml" ContentType="application/vnd.ms-office.chartcolorstyle+xml"/>
  <Override PartName="/xl/charts/chart38.xml" ContentType="application/vnd.openxmlformats-officedocument.drawingml.chart+xml"/>
  <Override PartName="/xl/charts/style38.xml" ContentType="application/vnd.ms-office.chartstyle+xml"/>
  <Override PartName="/xl/charts/colors38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НОВЫЙ МОНИТОРИНГ Л_Р\! БЕЗ АДАПТАЦИИ\Для классных руководителей\ООО\"/>
    </mc:Choice>
  </mc:AlternateContent>
  <xr:revisionPtr revIDLastSave="0" documentId="13_ncr:1_{46241B8B-8405-41A6-8607-DCBA1A517155}" xr6:coauthVersionLast="47" xr6:coauthVersionMax="47" xr10:uidLastSave="{00000000-0000-0000-0000-000000000000}"/>
  <bookViews>
    <workbookView xWindow="-120" yWindow="-120" windowWidth="29040" windowHeight="15840" tabRatio="780" firstSheet="1" activeTab="1" xr2:uid="{00000000-000D-0000-FFFF-FFFF00000000}"/>
  </bookViews>
  <sheets>
    <sheet name="УПРАВЛЕНИЕ" sheetId="46" state="hidden" r:id="rId1"/>
    <sheet name="СТАРТ" sheetId="2" r:id="rId2"/>
    <sheet name="1" sheetId="87" r:id="rId3"/>
    <sheet name="2" sheetId="88" r:id="rId4"/>
    <sheet name="3" sheetId="89" r:id="rId5"/>
    <sheet name="4" sheetId="90" r:id="rId6"/>
    <sheet name="5" sheetId="91" r:id="rId7"/>
    <sheet name="6" sheetId="92" r:id="rId8"/>
    <sheet name="7" sheetId="93" r:id="rId9"/>
    <sheet name="8" sheetId="94" r:id="rId10"/>
    <sheet name="9" sheetId="95" r:id="rId11"/>
    <sheet name="10" sheetId="96" r:id="rId12"/>
    <sheet name="11" sheetId="97" r:id="rId13"/>
    <sheet name="12" sheetId="98" r:id="rId14"/>
    <sheet name="13" sheetId="99" r:id="rId15"/>
    <sheet name="14" sheetId="100" r:id="rId16"/>
    <sheet name="15" sheetId="101" r:id="rId17"/>
    <sheet name="16" sheetId="102" r:id="rId18"/>
    <sheet name="17" sheetId="103" r:id="rId19"/>
    <sheet name="18" sheetId="104" r:id="rId20"/>
    <sheet name="19" sheetId="105" r:id="rId21"/>
    <sheet name="20" sheetId="106" r:id="rId22"/>
    <sheet name="21" sheetId="107" r:id="rId23"/>
    <sheet name="22" sheetId="108" r:id="rId24"/>
    <sheet name="23" sheetId="109" r:id="rId25"/>
    <sheet name="24" sheetId="110" r:id="rId26"/>
    <sheet name="25" sheetId="111" r:id="rId27"/>
    <sheet name="26" sheetId="112" r:id="rId28"/>
    <sheet name="27" sheetId="113" r:id="rId29"/>
    <sheet name="28" sheetId="114" r:id="rId30"/>
    <sheet name="29" sheetId="115" r:id="rId31"/>
    <sheet name="30" sheetId="116" r:id="rId32"/>
    <sheet name="31" sheetId="117" r:id="rId33"/>
    <sheet name="32" sheetId="118" r:id="rId34"/>
    <sheet name="33" sheetId="119" r:id="rId35"/>
    <sheet name="34" sheetId="120" r:id="rId36"/>
    <sheet name="35" sheetId="121" r:id="rId37"/>
    <sheet name="36" sheetId="122" r:id="rId38"/>
    <sheet name="СВОД" sheetId="44" r:id="rId39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50" i="44" l="1"/>
  <c r="I2" i="44"/>
  <c r="B32" i="44" l="1"/>
  <c r="B3" i="122" l="1"/>
  <c r="B3" i="121"/>
  <c r="F4" i="121" s="1"/>
  <c r="B3" i="120"/>
  <c r="F4" i="120" s="1"/>
  <c r="B3" i="119"/>
  <c r="B3" i="118"/>
  <c r="F4" i="118" s="1"/>
  <c r="B3" i="117"/>
  <c r="B3" i="116"/>
  <c r="B3" i="115"/>
  <c r="B3" i="114"/>
  <c r="B3" i="113"/>
  <c r="F4" i="113" s="1"/>
  <c r="B3" i="112"/>
  <c r="F4" i="112" s="1"/>
  <c r="B3" i="111"/>
  <c r="B3" i="110"/>
  <c r="F4" i="110" s="1"/>
  <c r="B3" i="109"/>
  <c r="B3" i="108"/>
  <c r="F4" i="108" s="1"/>
  <c r="B3" i="107"/>
  <c r="B3" i="106"/>
  <c r="B3" i="105"/>
  <c r="B3" i="104"/>
  <c r="B3" i="103"/>
  <c r="B3" i="102"/>
  <c r="F4" i="102" s="1"/>
  <c r="B3" i="101"/>
  <c r="B3" i="100"/>
  <c r="F4" i="100" s="1"/>
  <c r="B3" i="99"/>
  <c r="F4" i="99" s="1"/>
  <c r="B3" i="98"/>
  <c r="B3" i="97"/>
  <c r="F4" i="97" s="1"/>
  <c r="B3" i="96"/>
  <c r="B3" i="95"/>
  <c r="F4" i="95" s="1"/>
  <c r="B3" i="94"/>
  <c r="F4" i="94" s="1"/>
  <c r="B3" i="93"/>
  <c r="F4" i="93" s="1"/>
  <c r="B3" i="92"/>
  <c r="F4" i="92" s="1"/>
  <c r="B3" i="91"/>
  <c r="F4" i="91" s="1"/>
  <c r="B3" i="90"/>
  <c r="B3" i="89"/>
  <c r="F4" i="89" s="1"/>
  <c r="B3" i="88"/>
  <c r="F4" i="88" s="1"/>
  <c r="C54" i="122"/>
  <c r="B53" i="122"/>
  <c r="B52" i="122"/>
  <c r="B51" i="122"/>
  <c r="B50" i="122"/>
  <c r="A50" i="122"/>
  <c r="C49" i="122"/>
  <c r="B48" i="122"/>
  <c r="B47" i="122"/>
  <c r="B46" i="122"/>
  <c r="B45" i="122"/>
  <c r="B44" i="122"/>
  <c r="A44" i="122"/>
  <c r="C43" i="122"/>
  <c r="H42" i="44" s="1"/>
  <c r="B42" i="122"/>
  <c r="B41" i="122"/>
  <c r="B40" i="122"/>
  <c r="B39" i="122"/>
  <c r="B38" i="122"/>
  <c r="A38" i="122"/>
  <c r="C37" i="122"/>
  <c r="B36" i="122"/>
  <c r="B35" i="122"/>
  <c r="B34" i="122"/>
  <c r="B33" i="122"/>
  <c r="B32" i="122"/>
  <c r="A32" i="122"/>
  <c r="C31" i="122"/>
  <c r="F42" i="44" s="1"/>
  <c r="B30" i="122"/>
  <c r="B29" i="122"/>
  <c r="B28" i="122"/>
  <c r="B27" i="122"/>
  <c r="A27" i="122"/>
  <c r="C26" i="122"/>
  <c r="B25" i="122"/>
  <c r="B24" i="122"/>
  <c r="B23" i="122"/>
  <c r="B22" i="122"/>
  <c r="B21" i="122"/>
  <c r="B20" i="122"/>
  <c r="A20" i="122"/>
  <c r="C19" i="122"/>
  <c r="D42" i="44" s="1"/>
  <c r="B18" i="122"/>
  <c r="B17" i="122"/>
  <c r="B16" i="122"/>
  <c r="B15" i="122"/>
  <c r="B14" i="122"/>
  <c r="A14" i="122"/>
  <c r="C13" i="122"/>
  <c r="B12" i="122"/>
  <c r="B11" i="122"/>
  <c r="B10" i="122"/>
  <c r="B9" i="122"/>
  <c r="B8" i="122"/>
  <c r="B7" i="122"/>
  <c r="A7" i="122"/>
  <c r="F6" i="122"/>
  <c r="J5" i="122"/>
  <c r="C3" i="122"/>
  <c r="F4" i="122"/>
  <c r="A3" i="122"/>
  <c r="L6" i="122" s="1"/>
  <c r="C54" i="121"/>
  <c r="B53" i="121"/>
  <c r="B52" i="121"/>
  <c r="B51" i="121"/>
  <c r="B50" i="121"/>
  <c r="A50" i="121"/>
  <c r="C49" i="121"/>
  <c r="B48" i="121"/>
  <c r="B47" i="121"/>
  <c r="B46" i="121"/>
  <c r="B45" i="121"/>
  <c r="B44" i="121"/>
  <c r="A44" i="121"/>
  <c r="C43" i="121"/>
  <c r="H41" i="44" s="1"/>
  <c r="B42" i="121"/>
  <c r="B41" i="121"/>
  <c r="B40" i="121"/>
  <c r="B39" i="121"/>
  <c r="B38" i="121"/>
  <c r="A38" i="121"/>
  <c r="C37" i="121"/>
  <c r="B36" i="121"/>
  <c r="B35" i="121"/>
  <c r="B34" i="121"/>
  <c r="B33" i="121"/>
  <c r="B32" i="121"/>
  <c r="A32" i="121"/>
  <c r="C31" i="121"/>
  <c r="F41" i="44" s="1"/>
  <c r="B30" i="121"/>
  <c r="B29" i="121"/>
  <c r="B28" i="121"/>
  <c r="B27" i="121"/>
  <c r="A27" i="121"/>
  <c r="C26" i="121"/>
  <c r="B25" i="121"/>
  <c r="B24" i="121"/>
  <c r="B23" i="121"/>
  <c r="B22" i="121"/>
  <c r="B21" i="121"/>
  <c r="B20" i="121"/>
  <c r="A20" i="121"/>
  <c r="C19" i="121"/>
  <c r="D41" i="44" s="1"/>
  <c r="B18" i="121"/>
  <c r="B17" i="121"/>
  <c r="B16" i="121"/>
  <c r="B15" i="121"/>
  <c r="B14" i="121"/>
  <c r="A14" i="121"/>
  <c r="C13" i="121"/>
  <c r="B12" i="121"/>
  <c r="B11" i="121"/>
  <c r="B10" i="121"/>
  <c r="B9" i="121"/>
  <c r="B8" i="121"/>
  <c r="B7" i="121"/>
  <c r="A7" i="121"/>
  <c r="F6" i="121"/>
  <c r="J5" i="121"/>
  <c r="C3" i="121"/>
  <c r="A3" i="121"/>
  <c r="L6" i="121" s="1"/>
  <c r="C54" i="120"/>
  <c r="B53" i="120"/>
  <c r="B52" i="120"/>
  <c r="B51" i="120"/>
  <c r="B50" i="120"/>
  <c r="A50" i="120"/>
  <c r="C49" i="120"/>
  <c r="B48" i="120"/>
  <c r="B47" i="120"/>
  <c r="B46" i="120"/>
  <c r="B45" i="120"/>
  <c r="B44" i="120"/>
  <c r="A44" i="120"/>
  <c r="C43" i="120"/>
  <c r="H40" i="44" s="1"/>
  <c r="B42" i="120"/>
  <c r="B41" i="120"/>
  <c r="B40" i="120"/>
  <c r="B39" i="120"/>
  <c r="B38" i="120"/>
  <c r="A38" i="120"/>
  <c r="C37" i="120"/>
  <c r="B36" i="120"/>
  <c r="B35" i="120"/>
  <c r="B34" i="120"/>
  <c r="B33" i="120"/>
  <c r="B32" i="120"/>
  <c r="A32" i="120"/>
  <c r="C31" i="120"/>
  <c r="F40" i="44" s="1"/>
  <c r="B30" i="120"/>
  <c r="B29" i="120"/>
  <c r="B28" i="120"/>
  <c r="B27" i="120"/>
  <c r="A27" i="120"/>
  <c r="C26" i="120"/>
  <c r="B25" i="120"/>
  <c r="B24" i="120"/>
  <c r="B23" i="120"/>
  <c r="B22" i="120"/>
  <c r="B21" i="120"/>
  <c r="B20" i="120"/>
  <c r="A20" i="120"/>
  <c r="C19" i="120"/>
  <c r="D40" i="44" s="1"/>
  <c r="B18" i="120"/>
  <c r="B17" i="120"/>
  <c r="B16" i="120"/>
  <c r="B15" i="120"/>
  <c r="B14" i="120"/>
  <c r="A14" i="120"/>
  <c r="C13" i="120"/>
  <c r="B12" i="120"/>
  <c r="B11" i="120"/>
  <c r="B10" i="120"/>
  <c r="B9" i="120"/>
  <c r="B8" i="120"/>
  <c r="B7" i="120"/>
  <c r="A7" i="120"/>
  <c r="F6" i="120"/>
  <c r="J5" i="120"/>
  <c r="C3" i="120"/>
  <c r="A3" i="120"/>
  <c r="L6" i="120" s="1"/>
  <c r="C54" i="119"/>
  <c r="B53" i="119"/>
  <c r="B52" i="119"/>
  <c r="B51" i="119"/>
  <c r="B50" i="119"/>
  <c r="A50" i="119"/>
  <c r="C49" i="119"/>
  <c r="B48" i="119"/>
  <c r="B47" i="119"/>
  <c r="B46" i="119"/>
  <c r="B45" i="119"/>
  <c r="B44" i="119"/>
  <c r="A44" i="119"/>
  <c r="C43" i="119"/>
  <c r="H39" i="44" s="1"/>
  <c r="B42" i="119"/>
  <c r="B41" i="119"/>
  <c r="B40" i="119"/>
  <c r="B39" i="119"/>
  <c r="B38" i="119"/>
  <c r="A38" i="119"/>
  <c r="C37" i="119"/>
  <c r="B36" i="119"/>
  <c r="B35" i="119"/>
  <c r="B34" i="119"/>
  <c r="B33" i="119"/>
  <c r="B32" i="119"/>
  <c r="A32" i="119"/>
  <c r="C31" i="119"/>
  <c r="F39" i="44" s="1"/>
  <c r="B30" i="119"/>
  <c r="B29" i="119"/>
  <c r="B28" i="119"/>
  <c r="B27" i="119"/>
  <c r="A27" i="119"/>
  <c r="C26" i="119"/>
  <c r="B25" i="119"/>
  <c r="B24" i="119"/>
  <c r="B23" i="119"/>
  <c r="B22" i="119"/>
  <c r="B21" i="119"/>
  <c r="B20" i="119"/>
  <c r="A20" i="119"/>
  <c r="C19" i="119"/>
  <c r="D39" i="44" s="1"/>
  <c r="B18" i="119"/>
  <c r="B17" i="119"/>
  <c r="B16" i="119"/>
  <c r="B15" i="119"/>
  <c r="B14" i="119"/>
  <c r="A14" i="119"/>
  <c r="C13" i="119"/>
  <c r="B12" i="119"/>
  <c r="B11" i="119"/>
  <c r="B10" i="119"/>
  <c r="B9" i="119"/>
  <c r="B8" i="119"/>
  <c r="B7" i="119"/>
  <c r="A7" i="119"/>
  <c r="F6" i="119"/>
  <c r="J5" i="119"/>
  <c r="C3" i="119"/>
  <c r="F4" i="119"/>
  <c r="A3" i="119"/>
  <c r="L6" i="119" s="1"/>
  <c r="C54" i="118"/>
  <c r="B53" i="118"/>
  <c r="B52" i="118"/>
  <c r="B51" i="118"/>
  <c r="B50" i="118"/>
  <c r="A50" i="118"/>
  <c r="C49" i="118"/>
  <c r="B48" i="118"/>
  <c r="B47" i="118"/>
  <c r="B46" i="118"/>
  <c r="B45" i="118"/>
  <c r="B44" i="118"/>
  <c r="A44" i="118"/>
  <c r="C43" i="118"/>
  <c r="H38" i="44" s="1"/>
  <c r="B42" i="118"/>
  <c r="B41" i="118"/>
  <c r="B40" i="118"/>
  <c r="B39" i="118"/>
  <c r="B38" i="118"/>
  <c r="A38" i="118"/>
  <c r="C37" i="118"/>
  <c r="B36" i="118"/>
  <c r="B35" i="118"/>
  <c r="B34" i="118"/>
  <c r="B33" i="118"/>
  <c r="B32" i="118"/>
  <c r="A32" i="118"/>
  <c r="C31" i="118"/>
  <c r="F38" i="44" s="1"/>
  <c r="B30" i="118"/>
  <c r="B29" i="118"/>
  <c r="B28" i="118"/>
  <c r="B27" i="118"/>
  <c r="A27" i="118"/>
  <c r="C26" i="118"/>
  <c r="B25" i="118"/>
  <c r="B24" i="118"/>
  <c r="B23" i="118"/>
  <c r="B22" i="118"/>
  <c r="B21" i="118"/>
  <c r="B20" i="118"/>
  <c r="A20" i="118"/>
  <c r="C19" i="118"/>
  <c r="D38" i="44" s="1"/>
  <c r="B18" i="118"/>
  <c r="B17" i="118"/>
  <c r="B16" i="118"/>
  <c r="B15" i="118"/>
  <c r="B14" i="118"/>
  <c r="A14" i="118"/>
  <c r="C13" i="118"/>
  <c r="B12" i="118"/>
  <c r="B11" i="118"/>
  <c r="B10" i="118"/>
  <c r="B9" i="118"/>
  <c r="B8" i="118"/>
  <c r="B7" i="118"/>
  <c r="A7" i="118"/>
  <c r="F6" i="118"/>
  <c r="J5" i="118"/>
  <c r="C3" i="118"/>
  <c r="A3" i="118"/>
  <c r="L6" i="118" s="1"/>
  <c r="C54" i="117"/>
  <c r="B53" i="117"/>
  <c r="B52" i="117"/>
  <c r="B51" i="117"/>
  <c r="B50" i="117"/>
  <c r="A50" i="117"/>
  <c r="C49" i="117"/>
  <c r="B48" i="117"/>
  <c r="B47" i="117"/>
  <c r="B46" i="117"/>
  <c r="B45" i="117"/>
  <c r="B44" i="117"/>
  <c r="A44" i="117"/>
  <c r="C43" i="117"/>
  <c r="H37" i="44" s="1"/>
  <c r="B42" i="117"/>
  <c r="B41" i="117"/>
  <c r="B40" i="117"/>
  <c r="B39" i="117"/>
  <c r="B38" i="117"/>
  <c r="A38" i="117"/>
  <c r="C37" i="117"/>
  <c r="B36" i="117"/>
  <c r="B35" i="117"/>
  <c r="B34" i="117"/>
  <c r="B33" i="117"/>
  <c r="B32" i="117"/>
  <c r="A32" i="117"/>
  <c r="C31" i="117"/>
  <c r="F37" i="44" s="1"/>
  <c r="B30" i="117"/>
  <c r="B29" i="117"/>
  <c r="B28" i="117"/>
  <c r="B27" i="117"/>
  <c r="A27" i="117"/>
  <c r="C26" i="117"/>
  <c r="B25" i="117"/>
  <c r="B24" i="117"/>
  <c r="B23" i="117"/>
  <c r="B22" i="117"/>
  <c r="B21" i="117"/>
  <c r="B20" i="117"/>
  <c r="A20" i="117"/>
  <c r="C19" i="117"/>
  <c r="D37" i="44" s="1"/>
  <c r="B18" i="117"/>
  <c r="B17" i="117"/>
  <c r="B16" i="117"/>
  <c r="B15" i="117"/>
  <c r="B14" i="117"/>
  <c r="A14" i="117"/>
  <c r="C13" i="117"/>
  <c r="B12" i="117"/>
  <c r="B11" i="117"/>
  <c r="B10" i="117"/>
  <c r="B9" i="117"/>
  <c r="B8" i="117"/>
  <c r="B7" i="117"/>
  <c r="A7" i="117"/>
  <c r="F6" i="117"/>
  <c r="J5" i="117"/>
  <c r="C3" i="117"/>
  <c r="F4" i="117"/>
  <c r="A3" i="117"/>
  <c r="L6" i="117" s="1"/>
  <c r="C54" i="116"/>
  <c r="B53" i="116"/>
  <c r="B52" i="116"/>
  <c r="B51" i="116"/>
  <c r="B50" i="116"/>
  <c r="A50" i="116"/>
  <c r="C49" i="116"/>
  <c r="B48" i="116"/>
  <c r="B47" i="116"/>
  <c r="B46" i="116"/>
  <c r="B45" i="116"/>
  <c r="B44" i="116"/>
  <c r="A44" i="116"/>
  <c r="C43" i="116"/>
  <c r="H36" i="44" s="1"/>
  <c r="B42" i="116"/>
  <c r="B41" i="116"/>
  <c r="B40" i="116"/>
  <c r="B39" i="116"/>
  <c r="B38" i="116"/>
  <c r="A38" i="116"/>
  <c r="C37" i="116"/>
  <c r="B36" i="116"/>
  <c r="B35" i="116"/>
  <c r="B34" i="116"/>
  <c r="B33" i="116"/>
  <c r="B32" i="116"/>
  <c r="A32" i="116"/>
  <c r="C31" i="116"/>
  <c r="F36" i="44" s="1"/>
  <c r="B30" i="116"/>
  <c r="B29" i="116"/>
  <c r="B28" i="116"/>
  <c r="B27" i="116"/>
  <c r="A27" i="116"/>
  <c r="C26" i="116"/>
  <c r="B25" i="116"/>
  <c r="B24" i="116"/>
  <c r="B23" i="116"/>
  <c r="B22" i="116"/>
  <c r="B21" i="116"/>
  <c r="B20" i="116"/>
  <c r="A20" i="116"/>
  <c r="C19" i="116"/>
  <c r="D36" i="44" s="1"/>
  <c r="B18" i="116"/>
  <c r="B17" i="116"/>
  <c r="B16" i="116"/>
  <c r="B15" i="116"/>
  <c r="B14" i="116"/>
  <c r="A14" i="116"/>
  <c r="C13" i="116"/>
  <c r="B12" i="116"/>
  <c r="B11" i="116"/>
  <c r="B10" i="116"/>
  <c r="B9" i="116"/>
  <c r="B8" i="116"/>
  <c r="B7" i="116"/>
  <c r="A7" i="116"/>
  <c r="F6" i="116"/>
  <c r="J5" i="116"/>
  <c r="C3" i="116"/>
  <c r="F4" i="116"/>
  <c r="A3" i="116"/>
  <c r="L6" i="116" s="1"/>
  <c r="C54" i="115"/>
  <c r="B53" i="115"/>
  <c r="B52" i="115"/>
  <c r="B51" i="115"/>
  <c r="B50" i="115"/>
  <c r="A50" i="115"/>
  <c r="C49" i="115"/>
  <c r="B48" i="115"/>
  <c r="B47" i="115"/>
  <c r="B46" i="115"/>
  <c r="B45" i="115"/>
  <c r="B44" i="115"/>
  <c r="A44" i="115"/>
  <c r="C43" i="115"/>
  <c r="H35" i="44" s="1"/>
  <c r="B42" i="115"/>
  <c r="B41" i="115"/>
  <c r="B40" i="115"/>
  <c r="B39" i="115"/>
  <c r="B38" i="115"/>
  <c r="A38" i="115"/>
  <c r="C37" i="115"/>
  <c r="B36" i="115"/>
  <c r="B35" i="115"/>
  <c r="B34" i="115"/>
  <c r="B33" i="115"/>
  <c r="B32" i="115"/>
  <c r="A32" i="115"/>
  <c r="C31" i="115"/>
  <c r="F35" i="44" s="1"/>
  <c r="B30" i="115"/>
  <c r="B29" i="115"/>
  <c r="B28" i="115"/>
  <c r="B27" i="115"/>
  <c r="A27" i="115"/>
  <c r="C26" i="115"/>
  <c r="B25" i="115"/>
  <c r="B24" i="115"/>
  <c r="B23" i="115"/>
  <c r="B22" i="115"/>
  <c r="B21" i="115"/>
  <c r="B20" i="115"/>
  <c r="A20" i="115"/>
  <c r="C19" i="115"/>
  <c r="D35" i="44" s="1"/>
  <c r="B18" i="115"/>
  <c r="B17" i="115"/>
  <c r="B16" i="115"/>
  <c r="B15" i="115"/>
  <c r="B14" i="115"/>
  <c r="A14" i="115"/>
  <c r="C13" i="115"/>
  <c r="B12" i="115"/>
  <c r="B11" i="115"/>
  <c r="B10" i="115"/>
  <c r="B9" i="115"/>
  <c r="B8" i="115"/>
  <c r="B7" i="115"/>
  <c r="A7" i="115"/>
  <c r="F6" i="115"/>
  <c r="J5" i="115"/>
  <c r="C3" i="115"/>
  <c r="F4" i="115"/>
  <c r="A3" i="115"/>
  <c r="L6" i="115" s="1"/>
  <c r="C54" i="114"/>
  <c r="B53" i="114"/>
  <c r="B52" i="114"/>
  <c r="B51" i="114"/>
  <c r="B50" i="114"/>
  <c r="A50" i="114"/>
  <c r="C49" i="114"/>
  <c r="B48" i="114"/>
  <c r="B47" i="114"/>
  <c r="B46" i="114"/>
  <c r="B45" i="114"/>
  <c r="B44" i="114"/>
  <c r="A44" i="114"/>
  <c r="C43" i="114"/>
  <c r="H34" i="44" s="1"/>
  <c r="B42" i="114"/>
  <c r="B41" i="114"/>
  <c r="B40" i="114"/>
  <c r="B39" i="114"/>
  <c r="B38" i="114"/>
  <c r="A38" i="114"/>
  <c r="C37" i="114"/>
  <c r="B36" i="114"/>
  <c r="B35" i="114"/>
  <c r="B34" i="114"/>
  <c r="B33" i="114"/>
  <c r="B32" i="114"/>
  <c r="A32" i="114"/>
  <c r="C31" i="114"/>
  <c r="F34" i="44" s="1"/>
  <c r="B30" i="114"/>
  <c r="B29" i="114"/>
  <c r="B28" i="114"/>
  <c r="B27" i="114"/>
  <c r="A27" i="114"/>
  <c r="C26" i="114"/>
  <c r="B25" i="114"/>
  <c r="B24" i="114"/>
  <c r="B23" i="114"/>
  <c r="B22" i="114"/>
  <c r="B21" i="114"/>
  <c r="B20" i="114"/>
  <c r="A20" i="114"/>
  <c r="C19" i="114"/>
  <c r="D34" i="44" s="1"/>
  <c r="B18" i="114"/>
  <c r="B17" i="114"/>
  <c r="B16" i="114"/>
  <c r="B15" i="114"/>
  <c r="B14" i="114"/>
  <c r="A14" i="114"/>
  <c r="C13" i="114"/>
  <c r="B12" i="114"/>
  <c r="B11" i="114"/>
  <c r="B10" i="114"/>
  <c r="B9" i="114"/>
  <c r="B8" i="114"/>
  <c r="B7" i="114"/>
  <c r="A7" i="114"/>
  <c r="F6" i="114"/>
  <c r="J5" i="114"/>
  <c r="C3" i="114"/>
  <c r="F4" i="114"/>
  <c r="A3" i="114"/>
  <c r="L6" i="114" s="1"/>
  <c r="C54" i="113"/>
  <c r="B53" i="113"/>
  <c r="B52" i="113"/>
  <c r="B51" i="113"/>
  <c r="B50" i="113"/>
  <c r="A50" i="113"/>
  <c r="C49" i="113"/>
  <c r="B48" i="113"/>
  <c r="B47" i="113"/>
  <c r="B46" i="113"/>
  <c r="B45" i="113"/>
  <c r="B44" i="113"/>
  <c r="A44" i="113"/>
  <c r="C43" i="113"/>
  <c r="H33" i="44" s="1"/>
  <c r="B42" i="113"/>
  <c r="B41" i="113"/>
  <c r="B40" i="113"/>
  <c r="B39" i="113"/>
  <c r="B38" i="113"/>
  <c r="A38" i="113"/>
  <c r="C37" i="113"/>
  <c r="B36" i="113"/>
  <c r="B35" i="113"/>
  <c r="B34" i="113"/>
  <c r="B33" i="113"/>
  <c r="B32" i="113"/>
  <c r="A32" i="113"/>
  <c r="C31" i="113"/>
  <c r="F33" i="44" s="1"/>
  <c r="B30" i="113"/>
  <c r="B29" i="113"/>
  <c r="B28" i="113"/>
  <c r="B27" i="113"/>
  <c r="A27" i="113"/>
  <c r="C26" i="113"/>
  <c r="B25" i="113"/>
  <c r="B24" i="113"/>
  <c r="B23" i="113"/>
  <c r="B22" i="113"/>
  <c r="B21" i="113"/>
  <c r="B20" i="113"/>
  <c r="A20" i="113"/>
  <c r="C19" i="113"/>
  <c r="D33" i="44" s="1"/>
  <c r="B18" i="113"/>
  <c r="B17" i="113"/>
  <c r="B16" i="113"/>
  <c r="B15" i="113"/>
  <c r="B14" i="113"/>
  <c r="A14" i="113"/>
  <c r="C13" i="113"/>
  <c r="B12" i="113"/>
  <c r="B11" i="113"/>
  <c r="B10" i="113"/>
  <c r="B9" i="113"/>
  <c r="B8" i="113"/>
  <c r="B7" i="113"/>
  <c r="A7" i="113"/>
  <c r="F6" i="113"/>
  <c r="J5" i="113"/>
  <c r="C3" i="113"/>
  <c r="A3" i="113"/>
  <c r="L6" i="113" s="1"/>
  <c r="C54" i="112"/>
  <c r="B53" i="112"/>
  <c r="B52" i="112"/>
  <c r="B51" i="112"/>
  <c r="B50" i="112"/>
  <c r="A50" i="112"/>
  <c r="C49" i="112"/>
  <c r="B48" i="112"/>
  <c r="B47" i="112"/>
  <c r="B46" i="112"/>
  <c r="B45" i="112"/>
  <c r="B44" i="112"/>
  <c r="A44" i="112"/>
  <c r="C43" i="112"/>
  <c r="H32" i="44" s="1"/>
  <c r="B42" i="112"/>
  <c r="B41" i="112"/>
  <c r="B40" i="112"/>
  <c r="B39" i="112"/>
  <c r="B38" i="112"/>
  <c r="A38" i="112"/>
  <c r="C37" i="112"/>
  <c r="B36" i="112"/>
  <c r="B35" i="112"/>
  <c r="B34" i="112"/>
  <c r="B33" i="112"/>
  <c r="B32" i="112"/>
  <c r="A32" i="112"/>
  <c r="C31" i="112"/>
  <c r="F32" i="44" s="1"/>
  <c r="B30" i="112"/>
  <c r="B29" i="112"/>
  <c r="B28" i="112"/>
  <c r="B27" i="112"/>
  <c r="A27" i="112"/>
  <c r="C26" i="112"/>
  <c r="B25" i="112"/>
  <c r="B24" i="112"/>
  <c r="B23" i="112"/>
  <c r="B22" i="112"/>
  <c r="B21" i="112"/>
  <c r="B20" i="112"/>
  <c r="A20" i="112"/>
  <c r="C19" i="112"/>
  <c r="D32" i="44" s="1"/>
  <c r="B18" i="112"/>
  <c r="B17" i="112"/>
  <c r="B16" i="112"/>
  <c r="B15" i="112"/>
  <c r="B14" i="112"/>
  <c r="A14" i="112"/>
  <c r="C13" i="112"/>
  <c r="B12" i="112"/>
  <c r="B11" i="112"/>
  <c r="B10" i="112"/>
  <c r="B9" i="112"/>
  <c r="B8" i="112"/>
  <c r="B7" i="112"/>
  <c r="A7" i="112"/>
  <c r="F6" i="112"/>
  <c r="J5" i="112"/>
  <c r="C3" i="112"/>
  <c r="A3" i="112"/>
  <c r="L6" i="112" s="1"/>
  <c r="C54" i="111"/>
  <c r="B53" i="111"/>
  <c r="B52" i="111"/>
  <c r="B51" i="111"/>
  <c r="B50" i="111"/>
  <c r="A50" i="111"/>
  <c r="C49" i="111"/>
  <c r="B48" i="111"/>
  <c r="B47" i="111"/>
  <c r="B46" i="111"/>
  <c r="B45" i="111"/>
  <c r="B44" i="111"/>
  <c r="A44" i="111"/>
  <c r="C43" i="111"/>
  <c r="H31" i="44" s="1"/>
  <c r="B42" i="111"/>
  <c r="B41" i="111"/>
  <c r="B40" i="111"/>
  <c r="B39" i="111"/>
  <c r="B38" i="111"/>
  <c r="A38" i="111"/>
  <c r="C37" i="111"/>
  <c r="B36" i="111"/>
  <c r="B35" i="111"/>
  <c r="B34" i="111"/>
  <c r="B33" i="111"/>
  <c r="B32" i="111"/>
  <c r="A32" i="111"/>
  <c r="C31" i="111"/>
  <c r="F31" i="44" s="1"/>
  <c r="B30" i="111"/>
  <c r="B29" i="111"/>
  <c r="B28" i="111"/>
  <c r="B27" i="111"/>
  <c r="A27" i="111"/>
  <c r="C26" i="111"/>
  <c r="B25" i="111"/>
  <c r="B24" i="111"/>
  <c r="B23" i="111"/>
  <c r="B22" i="111"/>
  <c r="B21" i="111"/>
  <c r="B20" i="111"/>
  <c r="A20" i="111"/>
  <c r="C19" i="111"/>
  <c r="D31" i="44" s="1"/>
  <c r="B18" i="111"/>
  <c r="B17" i="111"/>
  <c r="B16" i="111"/>
  <c r="B15" i="111"/>
  <c r="B14" i="111"/>
  <c r="A14" i="111"/>
  <c r="C13" i="111"/>
  <c r="B12" i="111"/>
  <c r="B11" i="111"/>
  <c r="B10" i="111"/>
  <c r="B9" i="111"/>
  <c r="B8" i="111"/>
  <c r="B7" i="111"/>
  <c r="A7" i="111"/>
  <c r="F6" i="111"/>
  <c r="J5" i="111"/>
  <c r="C3" i="111"/>
  <c r="F4" i="111"/>
  <c r="A3" i="111"/>
  <c r="L6" i="111" s="1"/>
  <c r="C54" i="110"/>
  <c r="B53" i="110"/>
  <c r="B52" i="110"/>
  <c r="B51" i="110"/>
  <c r="B50" i="110"/>
  <c r="A50" i="110"/>
  <c r="C49" i="110"/>
  <c r="B48" i="110"/>
  <c r="B47" i="110"/>
  <c r="B46" i="110"/>
  <c r="B45" i="110"/>
  <c r="B44" i="110"/>
  <c r="A44" i="110"/>
  <c r="C43" i="110"/>
  <c r="H30" i="44" s="1"/>
  <c r="B42" i="110"/>
  <c r="B41" i="110"/>
  <c r="B40" i="110"/>
  <c r="B39" i="110"/>
  <c r="B38" i="110"/>
  <c r="A38" i="110"/>
  <c r="C37" i="110"/>
  <c r="B36" i="110"/>
  <c r="B35" i="110"/>
  <c r="B34" i="110"/>
  <c r="B33" i="110"/>
  <c r="B32" i="110"/>
  <c r="A32" i="110"/>
  <c r="C31" i="110"/>
  <c r="F30" i="44" s="1"/>
  <c r="B30" i="110"/>
  <c r="B29" i="110"/>
  <c r="B28" i="110"/>
  <c r="B27" i="110"/>
  <c r="A27" i="110"/>
  <c r="C26" i="110"/>
  <c r="B25" i="110"/>
  <c r="B24" i="110"/>
  <c r="B23" i="110"/>
  <c r="B22" i="110"/>
  <c r="B21" i="110"/>
  <c r="B20" i="110"/>
  <c r="A20" i="110"/>
  <c r="C19" i="110"/>
  <c r="D30" i="44" s="1"/>
  <c r="B18" i="110"/>
  <c r="B17" i="110"/>
  <c r="B16" i="110"/>
  <c r="B15" i="110"/>
  <c r="B14" i="110"/>
  <c r="A14" i="110"/>
  <c r="C13" i="110"/>
  <c r="B12" i="110"/>
  <c r="B11" i="110"/>
  <c r="B10" i="110"/>
  <c r="B9" i="110"/>
  <c r="B8" i="110"/>
  <c r="B7" i="110"/>
  <c r="A7" i="110"/>
  <c r="F6" i="110"/>
  <c r="J5" i="110"/>
  <c r="C3" i="110"/>
  <c r="A3" i="110"/>
  <c r="L6" i="110" s="1"/>
  <c r="C54" i="109"/>
  <c r="B53" i="109"/>
  <c r="B52" i="109"/>
  <c r="B51" i="109"/>
  <c r="B50" i="109"/>
  <c r="A50" i="109"/>
  <c r="C49" i="109"/>
  <c r="B48" i="109"/>
  <c r="B47" i="109"/>
  <c r="B46" i="109"/>
  <c r="B45" i="109"/>
  <c r="B44" i="109"/>
  <c r="A44" i="109"/>
  <c r="C43" i="109"/>
  <c r="H29" i="44" s="1"/>
  <c r="B42" i="109"/>
  <c r="B41" i="109"/>
  <c r="B40" i="109"/>
  <c r="B39" i="109"/>
  <c r="B38" i="109"/>
  <c r="A38" i="109"/>
  <c r="C37" i="109"/>
  <c r="B36" i="109"/>
  <c r="B35" i="109"/>
  <c r="B34" i="109"/>
  <c r="B33" i="109"/>
  <c r="B32" i="109"/>
  <c r="A32" i="109"/>
  <c r="C31" i="109"/>
  <c r="F29" i="44" s="1"/>
  <c r="B30" i="109"/>
  <c r="B29" i="109"/>
  <c r="B28" i="109"/>
  <c r="B27" i="109"/>
  <c r="A27" i="109"/>
  <c r="C26" i="109"/>
  <c r="B25" i="109"/>
  <c r="B24" i="109"/>
  <c r="B23" i="109"/>
  <c r="B22" i="109"/>
  <c r="B21" i="109"/>
  <c r="B20" i="109"/>
  <c r="A20" i="109"/>
  <c r="C19" i="109"/>
  <c r="D29" i="44" s="1"/>
  <c r="B18" i="109"/>
  <c r="B17" i="109"/>
  <c r="B16" i="109"/>
  <c r="B15" i="109"/>
  <c r="B14" i="109"/>
  <c r="A14" i="109"/>
  <c r="C13" i="109"/>
  <c r="B12" i="109"/>
  <c r="B11" i="109"/>
  <c r="B10" i="109"/>
  <c r="B9" i="109"/>
  <c r="B8" i="109"/>
  <c r="B7" i="109"/>
  <c r="A7" i="109"/>
  <c r="F6" i="109"/>
  <c r="J5" i="109"/>
  <c r="C3" i="109"/>
  <c r="F4" i="109"/>
  <c r="A3" i="109"/>
  <c r="L6" i="109" s="1"/>
  <c r="C54" i="108"/>
  <c r="B53" i="108"/>
  <c r="B52" i="108"/>
  <c r="B51" i="108"/>
  <c r="B50" i="108"/>
  <c r="A50" i="108"/>
  <c r="C49" i="108"/>
  <c r="B48" i="108"/>
  <c r="B47" i="108"/>
  <c r="B46" i="108"/>
  <c r="B45" i="108"/>
  <c r="B44" i="108"/>
  <c r="A44" i="108"/>
  <c r="C43" i="108"/>
  <c r="H28" i="44" s="1"/>
  <c r="B42" i="108"/>
  <c r="B41" i="108"/>
  <c r="B40" i="108"/>
  <c r="B39" i="108"/>
  <c r="B38" i="108"/>
  <c r="A38" i="108"/>
  <c r="C37" i="108"/>
  <c r="B36" i="108"/>
  <c r="B35" i="108"/>
  <c r="B34" i="108"/>
  <c r="B33" i="108"/>
  <c r="B32" i="108"/>
  <c r="A32" i="108"/>
  <c r="C31" i="108"/>
  <c r="F28" i="44" s="1"/>
  <c r="B30" i="108"/>
  <c r="B29" i="108"/>
  <c r="B28" i="108"/>
  <c r="B27" i="108"/>
  <c r="A27" i="108"/>
  <c r="C26" i="108"/>
  <c r="B25" i="108"/>
  <c r="B24" i="108"/>
  <c r="B23" i="108"/>
  <c r="B22" i="108"/>
  <c r="B21" i="108"/>
  <c r="B20" i="108"/>
  <c r="A20" i="108"/>
  <c r="C19" i="108"/>
  <c r="D28" i="44" s="1"/>
  <c r="B18" i="108"/>
  <c r="B17" i="108"/>
  <c r="B16" i="108"/>
  <c r="B15" i="108"/>
  <c r="B14" i="108"/>
  <c r="A14" i="108"/>
  <c r="C13" i="108"/>
  <c r="B12" i="108"/>
  <c r="B11" i="108"/>
  <c r="B10" i="108"/>
  <c r="B9" i="108"/>
  <c r="B8" i="108"/>
  <c r="B7" i="108"/>
  <c r="A7" i="108"/>
  <c r="F6" i="108"/>
  <c r="J5" i="108"/>
  <c r="C3" i="108"/>
  <c r="A3" i="108"/>
  <c r="L6" i="108" s="1"/>
  <c r="C54" i="107"/>
  <c r="B53" i="107"/>
  <c r="B52" i="107"/>
  <c r="B51" i="107"/>
  <c r="B50" i="107"/>
  <c r="A50" i="107"/>
  <c r="C49" i="107"/>
  <c r="B48" i="107"/>
  <c r="B47" i="107"/>
  <c r="B46" i="107"/>
  <c r="B45" i="107"/>
  <c r="B44" i="107"/>
  <c r="A44" i="107"/>
  <c r="C43" i="107"/>
  <c r="H27" i="44" s="1"/>
  <c r="B42" i="107"/>
  <c r="B41" i="107"/>
  <c r="B40" i="107"/>
  <c r="B39" i="107"/>
  <c r="B38" i="107"/>
  <c r="A38" i="107"/>
  <c r="C37" i="107"/>
  <c r="B36" i="107"/>
  <c r="B35" i="107"/>
  <c r="B34" i="107"/>
  <c r="B33" i="107"/>
  <c r="B32" i="107"/>
  <c r="A32" i="107"/>
  <c r="C31" i="107"/>
  <c r="F27" i="44" s="1"/>
  <c r="B30" i="107"/>
  <c r="B29" i="107"/>
  <c r="B28" i="107"/>
  <c r="B27" i="107"/>
  <c r="A27" i="107"/>
  <c r="C26" i="107"/>
  <c r="B25" i="107"/>
  <c r="B24" i="107"/>
  <c r="B23" i="107"/>
  <c r="B22" i="107"/>
  <c r="B21" i="107"/>
  <c r="B20" i="107"/>
  <c r="A20" i="107"/>
  <c r="C19" i="107"/>
  <c r="D27" i="44" s="1"/>
  <c r="B18" i="107"/>
  <c r="B17" i="107"/>
  <c r="B16" i="107"/>
  <c r="B15" i="107"/>
  <c r="B14" i="107"/>
  <c r="A14" i="107"/>
  <c r="C13" i="107"/>
  <c r="B12" i="107"/>
  <c r="B11" i="107"/>
  <c r="B10" i="107"/>
  <c r="B9" i="107"/>
  <c r="B8" i="107"/>
  <c r="B7" i="107"/>
  <c r="A7" i="107"/>
  <c r="F6" i="107"/>
  <c r="J5" i="107"/>
  <c r="C3" i="107"/>
  <c r="F4" i="107"/>
  <c r="A3" i="107"/>
  <c r="L6" i="107" s="1"/>
  <c r="B61" i="106"/>
  <c r="C54" i="106"/>
  <c r="B53" i="106"/>
  <c r="B52" i="106"/>
  <c r="B51" i="106"/>
  <c r="B50" i="106"/>
  <c r="A50" i="106"/>
  <c r="C49" i="106"/>
  <c r="I26" i="44" s="1"/>
  <c r="B48" i="106"/>
  <c r="B47" i="106"/>
  <c r="B46" i="106"/>
  <c r="B45" i="106"/>
  <c r="B44" i="106"/>
  <c r="A44" i="106"/>
  <c r="C43" i="106"/>
  <c r="B42" i="106"/>
  <c r="B41" i="106"/>
  <c r="B40" i="106"/>
  <c r="B39" i="106"/>
  <c r="B38" i="106"/>
  <c r="A38" i="106"/>
  <c r="C37" i="106"/>
  <c r="G26" i="44" s="1"/>
  <c r="B36" i="106"/>
  <c r="B35" i="106"/>
  <c r="B34" i="106"/>
  <c r="B33" i="106"/>
  <c r="B32" i="106"/>
  <c r="A32" i="106"/>
  <c r="C31" i="106"/>
  <c r="B30" i="106"/>
  <c r="B29" i="106"/>
  <c r="B28" i="106"/>
  <c r="B27" i="106"/>
  <c r="A27" i="106"/>
  <c r="C26" i="106"/>
  <c r="B25" i="106"/>
  <c r="B24" i="106"/>
  <c r="B23" i="106"/>
  <c r="B22" i="106"/>
  <c r="B21" i="106"/>
  <c r="B20" i="106"/>
  <c r="A20" i="106"/>
  <c r="C19" i="106"/>
  <c r="B18" i="106"/>
  <c r="B17" i="106"/>
  <c r="B16" i="106"/>
  <c r="B15" i="106"/>
  <c r="B14" i="106"/>
  <c r="A14" i="106"/>
  <c r="C13" i="106"/>
  <c r="B12" i="106"/>
  <c r="B11" i="106"/>
  <c r="B10" i="106"/>
  <c r="B9" i="106"/>
  <c r="B8" i="106"/>
  <c r="B7" i="106"/>
  <c r="A7" i="106"/>
  <c r="F6" i="106"/>
  <c r="J5" i="106"/>
  <c r="C3" i="106"/>
  <c r="F4" i="106"/>
  <c r="A3" i="106"/>
  <c r="L6" i="106" s="1"/>
  <c r="C54" i="105"/>
  <c r="B53" i="105"/>
  <c r="B52" i="105"/>
  <c r="B51" i="105"/>
  <c r="B50" i="105"/>
  <c r="A50" i="105"/>
  <c r="C49" i="105"/>
  <c r="I25" i="44" s="1"/>
  <c r="B48" i="105"/>
  <c r="B47" i="105"/>
  <c r="B46" i="105"/>
  <c r="B45" i="105"/>
  <c r="B44" i="105"/>
  <c r="A44" i="105"/>
  <c r="C43" i="105"/>
  <c r="B42" i="105"/>
  <c r="B41" i="105"/>
  <c r="B40" i="105"/>
  <c r="B39" i="105"/>
  <c r="B38" i="105"/>
  <c r="A38" i="105"/>
  <c r="C37" i="105"/>
  <c r="G25" i="44" s="1"/>
  <c r="B36" i="105"/>
  <c r="B35" i="105"/>
  <c r="B34" i="105"/>
  <c r="B33" i="105"/>
  <c r="B32" i="105"/>
  <c r="A32" i="105"/>
  <c r="C31" i="105"/>
  <c r="B30" i="105"/>
  <c r="B29" i="105"/>
  <c r="B28" i="105"/>
  <c r="B27" i="105"/>
  <c r="A27" i="105"/>
  <c r="C26" i="105"/>
  <c r="B25" i="105"/>
  <c r="B24" i="105"/>
  <c r="B23" i="105"/>
  <c r="B22" i="105"/>
  <c r="B21" i="105"/>
  <c r="B20" i="105"/>
  <c r="A20" i="105"/>
  <c r="C19" i="105"/>
  <c r="B18" i="105"/>
  <c r="B17" i="105"/>
  <c r="B16" i="105"/>
  <c r="B15" i="105"/>
  <c r="B14" i="105"/>
  <c r="A14" i="105"/>
  <c r="C13" i="105"/>
  <c r="B12" i="105"/>
  <c r="B11" i="105"/>
  <c r="B10" i="105"/>
  <c r="B9" i="105"/>
  <c r="B8" i="105"/>
  <c r="B7" i="105"/>
  <c r="A7" i="105"/>
  <c r="F6" i="105"/>
  <c r="J5" i="105"/>
  <c r="C3" i="105"/>
  <c r="F4" i="105"/>
  <c r="A3" i="105"/>
  <c r="L6" i="105" s="1"/>
  <c r="C54" i="104"/>
  <c r="B53" i="104"/>
  <c r="B52" i="104"/>
  <c r="B51" i="104"/>
  <c r="B50" i="104"/>
  <c r="A50" i="104"/>
  <c r="C49" i="104"/>
  <c r="I24" i="44" s="1"/>
  <c r="B48" i="104"/>
  <c r="B47" i="104"/>
  <c r="B46" i="104"/>
  <c r="B45" i="104"/>
  <c r="B44" i="104"/>
  <c r="A44" i="104"/>
  <c r="C43" i="104"/>
  <c r="B42" i="104"/>
  <c r="B41" i="104"/>
  <c r="B40" i="104"/>
  <c r="B39" i="104"/>
  <c r="B38" i="104"/>
  <c r="A38" i="104"/>
  <c r="C37" i="104"/>
  <c r="G24" i="44" s="1"/>
  <c r="B36" i="104"/>
  <c r="B35" i="104"/>
  <c r="B34" i="104"/>
  <c r="B33" i="104"/>
  <c r="B32" i="104"/>
  <c r="A32" i="104"/>
  <c r="C31" i="104"/>
  <c r="B30" i="104"/>
  <c r="B29" i="104"/>
  <c r="B28" i="104"/>
  <c r="B27" i="104"/>
  <c r="A27" i="104"/>
  <c r="C26" i="104"/>
  <c r="B25" i="104"/>
  <c r="B24" i="104"/>
  <c r="B23" i="104"/>
  <c r="B22" i="104"/>
  <c r="B21" i="104"/>
  <c r="B20" i="104"/>
  <c r="A20" i="104"/>
  <c r="C19" i="104"/>
  <c r="B18" i="104"/>
  <c r="B17" i="104"/>
  <c r="B16" i="104"/>
  <c r="B15" i="104"/>
  <c r="B14" i="104"/>
  <c r="A14" i="104"/>
  <c r="C13" i="104"/>
  <c r="B12" i="104"/>
  <c r="B11" i="104"/>
  <c r="B10" i="104"/>
  <c r="B9" i="104"/>
  <c r="B8" i="104"/>
  <c r="B7" i="104"/>
  <c r="A7" i="104"/>
  <c r="F6" i="104"/>
  <c r="J5" i="104"/>
  <c r="C3" i="104"/>
  <c r="F4" i="104"/>
  <c r="A3" i="104"/>
  <c r="L6" i="104" s="1"/>
  <c r="B61" i="103"/>
  <c r="C54" i="103"/>
  <c r="B53" i="103"/>
  <c r="B52" i="103"/>
  <c r="B51" i="103"/>
  <c r="B50" i="103"/>
  <c r="A50" i="103"/>
  <c r="C49" i="103"/>
  <c r="I23" i="44" s="1"/>
  <c r="B48" i="103"/>
  <c r="B47" i="103"/>
  <c r="B46" i="103"/>
  <c r="B45" i="103"/>
  <c r="B44" i="103"/>
  <c r="A44" i="103"/>
  <c r="C43" i="103"/>
  <c r="B42" i="103"/>
  <c r="B41" i="103"/>
  <c r="B40" i="103"/>
  <c r="B39" i="103"/>
  <c r="B38" i="103"/>
  <c r="A38" i="103"/>
  <c r="C37" i="103"/>
  <c r="G23" i="44" s="1"/>
  <c r="B36" i="103"/>
  <c r="B35" i="103"/>
  <c r="B34" i="103"/>
  <c r="B33" i="103"/>
  <c r="B32" i="103"/>
  <c r="A32" i="103"/>
  <c r="C31" i="103"/>
  <c r="B30" i="103"/>
  <c r="B29" i="103"/>
  <c r="B28" i="103"/>
  <c r="B27" i="103"/>
  <c r="A27" i="103"/>
  <c r="C26" i="103"/>
  <c r="B25" i="103"/>
  <c r="B24" i="103"/>
  <c r="B23" i="103"/>
  <c r="B22" i="103"/>
  <c r="B21" i="103"/>
  <c r="B20" i="103"/>
  <c r="A20" i="103"/>
  <c r="C19" i="103"/>
  <c r="B18" i="103"/>
  <c r="B17" i="103"/>
  <c r="B16" i="103"/>
  <c r="B15" i="103"/>
  <c r="B14" i="103"/>
  <c r="A14" i="103"/>
  <c r="C13" i="103"/>
  <c r="B12" i="103"/>
  <c r="B11" i="103"/>
  <c r="B10" i="103"/>
  <c r="B9" i="103"/>
  <c r="B8" i="103"/>
  <c r="B7" i="103"/>
  <c r="A7" i="103"/>
  <c r="F6" i="103"/>
  <c r="J5" i="103"/>
  <c r="C3" i="103"/>
  <c r="F4" i="103"/>
  <c r="A3" i="103"/>
  <c r="L6" i="103" s="1"/>
  <c r="C54" i="102"/>
  <c r="B53" i="102"/>
  <c r="B52" i="102"/>
  <c r="B51" i="102"/>
  <c r="B50" i="102"/>
  <c r="A50" i="102"/>
  <c r="C49" i="102"/>
  <c r="B48" i="102"/>
  <c r="B47" i="102"/>
  <c r="B46" i="102"/>
  <c r="B45" i="102"/>
  <c r="B44" i="102"/>
  <c r="A44" i="102"/>
  <c r="C43" i="102"/>
  <c r="B42" i="102"/>
  <c r="B41" i="102"/>
  <c r="B40" i="102"/>
  <c r="B39" i="102"/>
  <c r="B38" i="102"/>
  <c r="A38" i="102"/>
  <c r="C37" i="102"/>
  <c r="B36" i="102"/>
  <c r="B35" i="102"/>
  <c r="B34" i="102"/>
  <c r="B33" i="102"/>
  <c r="B32" i="102"/>
  <c r="A32" i="102"/>
  <c r="C31" i="102"/>
  <c r="B30" i="102"/>
  <c r="B29" i="102"/>
  <c r="B28" i="102"/>
  <c r="B27" i="102"/>
  <c r="A27" i="102"/>
  <c r="C26" i="102"/>
  <c r="B25" i="102"/>
  <c r="B24" i="102"/>
  <c r="B23" i="102"/>
  <c r="B22" i="102"/>
  <c r="B21" i="102"/>
  <c r="B20" i="102"/>
  <c r="A20" i="102"/>
  <c r="C19" i="102"/>
  <c r="B18" i="102"/>
  <c r="B17" i="102"/>
  <c r="B16" i="102"/>
  <c r="B15" i="102"/>
  <c r="B14" i="102"/>
  <c r="A14" i="102"/>
  <c r="C13" i="102"/>
  <c r="B12" i="102"/>
  <c r="B11" i="102"/>
  <c r="B10" i="102"/>
  <c r="B9" i="102"/>
  <c r="B8" i="102"/>
  <c r="B7" i="102"/>
  <c r="A7" i="102"/>
  <c r="F6" i="102"/>
  <c r="J5" i="102"/>
  <c r="C3" i="102"/>
  <c r="A3" i="102"/>
  <c r="L6" i="102" s="1"/>
  <c r="C54" i="101"/>
  <c r="B53" i="101"/>
  <c r="B52" i="101"/>
  <c r="B51" i="101"/>
  <c r="B50" i="101"/>
  <c r="A50" i="101"/>
  <c r="C49" i="101"/>
  <c r="B48" i="101"/>
  <c r="B47" i="101"/>
  <c r="B46" i="101"/>
  <c r="B45" i="101"/>
  <c r="B44" i="101"/>
  <c r="A44" i="101"/>
  <c r="C43" i="101"/>
  <c r="B42" i="101"/>
  <c r="B41" i="101"/>
  <c r="B40" i="101"/>
  <c r="B39" i="101"/>
  <c r="B38" i="101"/>
  <c r="A38" i="101"/>
  <c r="C37" i="101"/>
  <c r="B36" i="101"/>
  <c r="B35" i="101"/>
  <c r="B34" i="101"/>
  <c r="B33" i="101"/>
  <c r="B32" i="101"/>
  <c r="A32" i="101"/>
  <c r="C31" i="101"/>
  <c r="B30" i="101"/>
  <c r="B29" i="101"/>
  <c r="B28" i="101"/>
  <c r="B27" i="101"/>
  <c r="A27" i="101"/>
  <c r="C26" i="101"/>
  <c r="B25" i="101"/>
  <c r="B24" i="101"/>
  <c r="B23" i="101"/>
  <c r="B22" i="101"/>
  <c r="B21" i="101"/>
  <c r="B20" i="101"/>
  <c r="A20" i="101"/>
  <c r="C19" i="101"/>
  <c r="B18" i="101"/>
  <c r="B17" i="101"/>
  <c r="B16" i="101"/>
  <c r="B15" i="101"/>
  <c r="B14" i="101"/>
  <c r="A14" i="101"/>
  <c r="C13" i="101"/>
  <c r="B12" i="101"/>
  <c r="B11" i="101"/>
  <c r="B10" i="101"/>
  <c r="B9" i="101"/>
  <c r="B8" i="101"/>
  <c r="B7" i="101"/>
  <c r="A7" i="101"/>
  <c r="F6" i="101"/>
  <c r="J5" i="101"/>
  <c r="C3" i="101"/>
  <c r="F4" i="101"/>
  <c r="A3" i="101"/>
  <c r="L6" i="101" s="1"/>
  <c r="C54" i="100"/>
  <c r="B53" i="100"/>
  <c r="B52" i="100"/>
  <c r="B51" i="100"/>
  <c r="B50" i="100"/>
  <c r="A50" i="100"/>
  <c r="C49" i="100"/>
  <c r="B48" i="100"/>
  <c r="B47" i="100"/>
  <c r="B46" i="100"/>
  <c r="B45" i="100"/>
  <c r="B44" i="100"/>
  <c r="A44" i="100"/>
  <c r="C43" i="100"/>
  <c r="H20" i="44" s="1"/>
  <c r="B42" i="100"/>
  <c r="B41" i="100"/>
  <c r="B40" i="100"/>
  <c r="B39" i="100"/>
  <c r="B38" i="100"/>
  <c r="A38" i="100"/>
  <c r="C37" i="100"/>
  <c r="B36" i="100"/>
  <c r="B35" i="100"/>
  <c r="B34" i="100"/>
  <c r="B33" i="100"/>
  <c r="B32" i="100"/>
  <c r="A32" i="100"/>
  <c r="C31" i="100"/>
  <c r="B30" i="100"/>
  <c r="B29" i="100"/>
  <c r="B28" i="100"/>
  <c r="B27" i="100"/>
  <c r="A27" i="100"/>
  <c r="C26" i="100"/>
  <c r="B25" i="100"/>
  <c r="B24" i="100"/>
  <c r="B23" i="100"/>
  <c r="B22" i="100"/>
  <c r="B21" i="100"/>
  <c r="B20" i="100"/>
  <c r="A20" i="100"/>
  <c r="C19" i="100"/>
  <c r="B18" i="100"/>
  <c r="B17" i="100"/>
  <c r="B16" i="100"/>
  <c r="B15" i="100"/>
  <c r="B14" i="100"/>
  <c r="A14" i="100"/>
  <c r="C13" i="100"/>
  <c r="B12" i="100"/>
  <c r="B11" i="100"/>
  <c r="B10" i="100"/>
  <c r="B9" i="100"/>
  <c r="B8" i="100"/>
  <c r="B7" i="100"/>
  <c r="A7" i="100"/>
  <c r="F6" i="100"/>
  <c r="J5" i="100"/>
  <c r="C3" i="100"/>
  <c r="A3" i="100"/>
  <c r="L6" i="100" s="1"/>
  <c r="C54" i="99"/>
  <c r="B53" i="99"/>
  <c r="B52" i="99"/>
  <c r="B51" i="99"/>
  <c r="B50" i="99"/>
  <c r="A50" i="99"/>
  <c r="C49" i="99"/>
  <c r="I19" i="44" s="1"/>
  <c r="B48" i="99"/>
  <c r="B47" i="99"/>
  <c r="B46" i="99"/>
  <c r="B45" i="99"/>
  <c r="B44" i="99"/>
  <c r="A44" i="99"/>
  <c r="C43" i="99"/>
  <c r="B42" i="99"/>
  <c r="B41" i="99"/>
  <c r="B40" i="99"/>
  <c r="B39" i="99"/>
  <c r="B38" i="99"/>
  <c r="A38" i="99"/>
  <c r="C37" i="99"/>
  <c r="G19" i="44" s="1"/>
  <c r="B36" i="99"/>
  <c r="B35" i="99"/>
  <c r="B34" i="99"/>
  <c r="B33" i="99"/>
  <c r="B32" i="99"/>
  <c r="A32" i="99"/>
  <c r="C31" i="99"/>
  <c r="B30" i="99"/>
  <c r="B29" i="99"/>
  <c r="B28" i="99"/>
  <c r="B27" i="99"/>
  <c r="A27" i="99"/>
  <c r="C26" i="99"/>
  <c r="B25" i="99"/>
  <c r="B24" i="99"/>
  <c r="B23" i="99"/>
  <c r="B22" i="99"/>
  <c r="B21" i="99"/>
  <c r="B20" i="99"/>
  <c r="A20" i="99"/>
  <c r="C19" i="99"/>
  <c r="B18" i="99"/>
  <c r="B17" i="99"/>
  <c r="B16" i="99"/>
  <c r="B15" i="99"/>
  <c r="B14" i="99"/>
  <c r="A14" i="99"/>
  <c r="C13" i="99"/>
  <c r="B12" i="99"/>
  <c r="B11" i="99"/>
  <c r="B10" i="99"/>
  <c r="B9" i="99"/>
  <c r="B8" i="99"/>
  <c r="B7" i="99"/>
  <c r="A7" i="99"/>
  <c r="F6" i="99"/>
  <c r="J5" i="99"/>
  <c r="C3" i="99"/>
  <c r="A3" i="99"/>
  <c r="L6" i="99" s="1"/>
  <c r="C54" i="98"/>
  <c r="B53" i="98"/>
  <c r="B52" i="98"/>
  <c r="B51" i="98"/>
  <c r="B50" i="98"/>
  <c r="A50" i="98"/>
  <c r="C49" i="98"/>
  <c r="I18" i="44" s="1"/>
  <c r="B48" i="98"/>
  <c r="B47" i="98"/>
  <c r="B46" i="98"/>
  <c r="B45" i="98"/>
  <c r="B44" i="98"/>
  <c r="A44" i="98"/>
  <c r="C43" i="98"/>
  <c r="B42" i="98"/>
  <c r="B41" i="98"/>
  <c r="B40" i="98"/>
  <c r="B39" i="98"/>
  <c r="B38" i="98"/>
  <c r="A38" i="98"/>
  <c r="C37" i="98"/>
  <c r="G18" i="44" s="1"/>
  <c r="B36" i="98"/>
  <c r="B35" i="98"/>
  <c r="B34" i="98"/>
  <c r="B33" i="98"/>
  <c r="B32" i="98"/>
  <c r="A32" i="98"/>
  <c r="C31" i="98"/>
  <c r="B30" i="98"/>
  <c r="B29" i="98"/>
  <c r="B28" i="98"/>
  <c r="B27" i="98"/>
  <c r="A27" i="98"/>
  <c r="C26" i="98"/>
  <c r="B25" i="98"/>
  <c r="B24" i="98"/>
  <c r="B23" i="98"/>
  <c r="B22" i="98"/>
  <c r="B21" i="98"/>
  <c r="B20" i="98"/>
  <c r="A20" i="98"/>
  <c r="C19" i="98"/>
  <c r="B18" i="98"/>
  <c r="B17" i="98"/>
  <c r="B16" i="98"/>
  <c r="B15" i="98"/>
  <c r="B14" i="98"/>
  <c r="A14" i="98"/>
  <c r="C13" i="98"/>
  <c r="B12" i="98"/>
  <c r="B11" i="98"/>
  <c r="B10" i="98"/>
  <c r="B9" i="98"/>
  <c r="B8" i="98"/>
  <c r="B7" i="98"/>
  <c r="A7" i="98"/>
  <c r="F6" i="98"/>
  <c r="J5" i="98"/>
  <c r="C3" i="98"/>
  <c r="F4" i="98"/>
  <c r="A3" i="98"/>
  <c r="L6" i="98" s="1"/>
  <c r="B61" i="97"/>
  <c r="C54" i="97"/>
  <c r="B64" i="97" s="1"/>
  <c r="B53" i="97"/>
  <c r="B52" i="97"/>
  <c r="B51" i="97"/>
  <c r="B50" i="97"/>
  <c r="A50" i="97"/>
  <c r="C49" i="97"/>
  <c r="B63" i="97" s="1"/>
  <c r="B48" i="97"/>
  <c r="B47" i="97"/>
  <c r="B46" i="97"/>
  <c r="B45" i="97"/>
  <c r="B44" i="97"/>
  <c r="A44" i="97"/>
  <c r="C43" i="97"/>
  <c r="B62" i="97" s="1"/>
  <c r="B42" i="97"/>
  <c r="B41" i="97"/>
  <c r="B40" i="97"/>
  <c r="B39" i="97"/>
  <c r="B38" i="97"/>
  <c r="A38" i="97"/>
  <c r="C37" i="97"/>
  <c r="G17" i="44" s="1"/>
  <c r="B36" i="97"/>
  <c r="B35" i="97"/>
  <c r="B34" i="97"/>
  <c r="B33" i="97"/>
  <c r="B32" i="97"/>
  <c r="A32" i="97"/>
  <c r="C31" i="97"/>
  <c r="B60" i="97" s="1"/>
  <c r="B30" i="97"/>
  <c r="B29" i="97"/>
  <c r="B28" i="97"/>
  <c r="B27" i="97"/>
  <c r="A27" i="97"/>
  <c r="C26" i="97"/>
  <c r="B59" i="97" s="1"/>
  <c r="B25" i="97"/>
  <c r="B24" i="97"/>
  <c r="B23" i="97"/>
  <c r="B22" i="97"/>
  <c r="B21" i="97"/>
  <c r="B20" i="97"/>
  <c r="A20" i="97"/>
  <c r="C19" i="97"/>
  <c r="B58" i="97" s="1"/>
  <c r="B18" i="97"/>
  <c r="B17" i="97"/>
  <c r="B16" i="97"/>
  <c r="B15" i="97"/>
  <c r="B14" i="97"/>
  <c r="A14" i="97"/>
  <c r="C13" i="97"/>
  <c r="B57" i="97" s="1"/>
  <c r="B65" i="97" s="1"/>
  <c r="K15" i="97" s="1"/>
  <c r="B12" i="97"/>
  <c r="B11" i="97"/>
  <c r="B10" i="97"/>
  <c r="B9" i="97"/>
  <c r="B8" i="97"/>
  <c r="B7" i="97"/>
  <c r="A7" i="97"/>
  <c r="F6" i="97"/>
  <c r="J5" i="97"/>
  <c r="C3" i="97"/>
  <c r="A3" i="97"/>
  <c r="L6" i="97" s="1"/>
  <c r="C54" i="96"/>
  <c r="B64" i="96" s="1"/>
  <c r="B53" i="96"/>
  <c r="B52" i="96"/>
  <c r="B51" i="96"/>
  <c r="B50" i="96"/>
  <c r="A50" i="96"/>
  <c r="C49" i="96"/>
  <c r="B63" i="96" s="1"/>
  <c r="B48" i="96"/>
  <c r="B47" i="96"/>
  <c r="B46" i="96"/>
  <c r="B45" i="96"/>
  <c r="B44" i="96"/>
  <c r="A44" i="96"/>
  <c r="C43" i="96"/>
  <c r="B62" i="96" s="1"/>
  <c r="B42" i="96"/>
  <c r="B41" i="96"/>
  <c r="B40" i="96"/>
  <c r="B39" i="96"/>
  <c r="B38" i="96"/>
  <c r="A38" i="96"/>
  <c r="C37" i="96"/>
  <c r="G16" i="44" s="1"/>
  <c r="B36" i="96"/>
  <c r="B35" i="96"/>
  <c r="B34" i="96"/>
  <c r="B33" i="96"/>
  <c r="B32" i="96"/>
  <c r="A32" i="96"/>
  <c r="C31" i="96"/>
  <c r="B60" i="96" s="1"/>
  <c r="B30" i="96"/>
  <c r="B29" i="96"/>
  <c r="B28" i="96"/>
  <c r="B27" i="96"/>
  <c r="A27" i="96"/>
  <c r="C26" i="96"/>
  <c r="B59" i="96" s="1"/>
  <c r="B25" i="96"/>
  <c r="B24" i="96"/>
  <c r="B23" i="96"/>
  <c r="B22" i="96"/>
  <c r="B21" i="96"/>
  <c r="B20" i="96"/>
  <c r="A20" i="96"/>
  <c r="C19" i="96"/>
  <c r="B58" i="96" s="1"/>
  <c r="B18" i="96"/>
  <c r="B17" i="96"/>
  <c r="B16" i="96"/>
  <c r="B15" i="96"/>
  <c r="B14" i="96"/>
  <c r="A14" i="96"/>
  <c r="C13" i="96"/>
  <c r="B57" i="96" s="1"/>
  <c r="B65" i="96" s="1"/>
  <c r="K15" i="96" s="1"/>
  <c r="B12" i="96"/>
  <c r="B11" i="96"/>
  <c r="B10" i="96"/>
  <c r="B9" i="96"/>
  <c r="B8" i="96"/>
  <c r="B7" i="96"/>
  <c r="A7" i="96"/>
  <c r="F6" i="96"/>
  <c r="J5" i="96"/>
  <c r="C3" i="96"/>
  <c r="F4" i="96"/>
  <c r="A3" i="96"/>
  <c r="L6" i="96" s="1"/>
  <c r="C54" i="95"/>
  <c r="B64" i="95" s="1"/>
  <c r="B53" i="95"/>
  <c r="B52" i="95"/>
  <c r="B51" i="95"/>
  <c r="B50" i="95"/>
  <c r="A50" i="95"/>
  <c r="C49" i="95"/>
  <c r="I15" i="44" s="1"/>
  <c r="B48" i="95"/>
  <c r="B47" i="95"/>
  <c r="B46" i="95"/>
  <c r="B45" i="95"/>
  <c r="B44" i="95"/>
  <c r="A44" i="95"/>
  <c r="C43" i="95"/>
  <c r="B62" i="95" s="1"/>
  <c r="B42" i="95"/>
  <c r="B41" i="95"/>
  <c r="B40" i="95"/>
  <c r="B39" i="95"/>
  <c r="B38" i="95"/>
  <c r="A38" i="95"/>
  <c r="C37" i="95"/>
  <c r="G15" i="44" s="1"/>
  <c r="B36" i="95"/>
  <c r="B35" i="95"/>
  <c r="B34" i="95"/>
  <c r="B33" i="95"/>
  <c r="B32" i="95"/>
  <c r="A32" i="95"/>
  <c r="C31" i="95"/>
  <c r="B60" i="95" s="1"/>
  <c r="B30" i="95"/>
  <c r="B29" i="95"/>
  <c r="B28" i="95"/>
  <c r="B27" i="95"/>
  <c r="A27" i="95"/>
  <c r="C26" i="95"/>
  <c r="B59" i="95" s="1"/>
  <c r="B25" i="95"/>
  <c r="B24" i="95"/>
  <c r="B23" i="95"/>
  <c r="B22" i="95"/>
  <c r="B21" i="95"/>
  <c r="B20" i="95"/>
  <c r="A20" i="95"/>
  <c r="C19" i="95"/>
  <c r="B58" i="95" s="1"/>
  <c r="B18" i="95"/>
  <c r="B17" i="95"/>
  <c r="B16" i="95"/>
  <c r="B15" i="95"/>
  <c r="B14" i="95"/>
  <c r="A14" i="95"/>
  <c r="C13" i="95"/>
  <c r="B57" i="95" s="1"/>
  <c r="B65" i="95" s="1"/>
  <c r="K15" i="95" s="1"/>
  <c r="B12" i="95"/>
  <c r="B11" i="95"/>
  <c r="B10" i="95"/>
  <c r="B9" i="95"/>
  <c r="B8" i="95"/>
  <c r="B7" i="95"/>
  <c r="A7" i="95"/>
  <c r="F6" i="95"/>
  <c r="J5" i="95"/>
  <c r="C3" i="95"/>
  <c r="A3" i="95"/>
  <c r="L6" i="95" s="1"/>
  <c r="C54" i="94"/>
  <c r="B64" i="94" s="1"/>
  <c r="B53" i="94"/>
  <c r="B52" i="94"/>
  <c r="B51" i="94"/>
  <c r="B50" i="94"/>
  <c r="A50" i="94"/>
  <c r="C49" i="94"/>
  <c r="B63" i="94" s="1"/>
  <c r="B48" i="94"/>
  <c r="B47" i="94"/>
  <c r="B46" i="94"/>
  <c r="B45" i="94"/>
  <c r="B44" i="94"/>
  <c r="A44" i="94"/>
  <c r="C43" i="94"/>
  <c r="H14" i="44" s="1"/>
  <c r="B42" i="94"/>
  <c r="B41" i="94"/>
  <c r="B40" i="94"/>
  <c r="B39" i="94"/>
  <c r="B38" i="94"/>
  <c r="A38" i="94"/>
  <c r="C37" i="94"/>
  <c r="B61" i="94" s="1"/>
  <c r="B36" i="94"/>
  <c r="B35" i="94"/>
  <c r="B34" i="94"/>
  <c r="B33" i="94"/>
  <c r="B32" i="94"/>
  <c r="A32" i="94"/>
  <c r="C31" i="94"/>
  <c r="F14" i="44" s="1"/>
  <c r="B30" i="94"/>
  <c r="B29" i="94"/>
  <c r="B28" i="94"/>
  <c r="B27" i="94"/>
  <c r="A27" i="94"/>
  <c r="C26" i="94"/>
  <c r="B59" i="94" s="1"/>
  <c r="B25" i="94"/>
  <c r="B24" i="94"/>
  <c r="B23" i="94"/>
  <c r="B22" i="94"/>
  <c r="B21" i="94"/>
  <c r="B20" i="94"/>
  <c r="A20" i="94"/>
  <c r="C19" i="94"/>
  <c r="D14" i="44" s="1"/>
  <c r="B18" i="94"/>
  <c r="B17" i="94"/>
  <c r="B16" i="94"/>
  <c r="B15" i="94"/>
  <c r="B14" i="94"/>
  <c r="A14" i="94"/>
  <c r="C13" i="94"/>
  <c r="B57" i="94" s="1"/>
  <c r="B65" i="94" s="1"/>
  <c r="K15" i="94" s="1"/>
  <c r="B12" i="94"/>
  <c r="B11" i="94"/>
  <c r="B10" i="94"/>
  <c r="B9" i="94"/>
  <c r="B8" i="94"/>
  <c r="B7" i="94"/>
  <c r="A7" i="94"/>
  <c r="F6" i="94"/>
  <c r="J5" i="94"/>
  <c r="C3" i="94"/>
  <c r="A3" i="94"/>
  <c r="L6" i="94" s="1"/>
  <c r="C54" i="93"/>
  <c r="B64" i="93" s="1"/>
  <c r="B53" i="93"/>
  <c r="B52" i="93"/>
  <c r="B51" i="93"/>
  <c r="B50" i="93"/>
  <c r="A50" i="93"/>
  <c r="C49" i="93"/>
  <c r="B63" i="93" s="1"/>
  <c r="B48" i="93"/>
  <c r="B47" i="93"/>
  <c r="B46" i="93"/>
  <c r="B45" i="93"/>
  <c r="B44" i="93"/>
  <c r="A44" i="93"/>
  <c r="C43" i="93"/>
  <c r="H13" i="44" s="1"/>
  <c r="B42" i="93"/>
  <c r="B41" i="93"/>
  <c r="B40" i="93"/>
  <c r="B39" i="93"/>
  <c r="B38" i="93"/>
  <c r="A38" i="93"/>
  <c r="C37" i="93"/>
  <c r="B61" i="93" s="1"/>
  <c r="B36" i="93"/>
  <c r="B35" i="93"/>
  <c r="B34" i="93"/>
  <c r="B33" i="93"/>
  <c r="B32" i="93"/>
  <c r="A32" i="93"/>
  <c r="C31" i="93"/>
  <c r="F13" i="44" s="1"/>
  <c r="B30" i="93"/>
  <c r="B29" i="93"/>
  <c r="B28" i="93"/>
  <c r="B27" i="93"/>
  <c r="A27" i="93"/>
  <c r="C26" i="93"/>
  <c r="B59" i="93" s="1"/>
  <c r="B25" i="93"/>
  <c r="B24" i="93"/>
  <c r="B23" i="93"/>
  <c r="B22" i="93"/>
  <c r="B21" i="93"/>
  <c r="B20" i="93"/>
  <c r="A20" i="93"/>
  <c r="C19" i="93"/>
  <c r="B58" i="93" s="1"/>
  <c r="B18" i="93"/>
  <c r="B17" i="93"/>
  <c r="B16" i="93"/>
  <c r="B15" i="93"/>
  <c r="B14" i="93"/>
  <c r="A14" i="93"/>
  <c r="C13" i="93"/>
  <c r="B57" i="93" s="1"/>
  <c r="B12" i="93"/>
  <c r="B11" i="93"/>
  <c r="B10" i="93"/>
  <c r="B9" i="93"/>
  <c r="B8" i="93"/>
  <c r="B7" i="93"/>
  <c r="A7" i="93"/>
  <c r="F6" i="93"/>
  <c r="J5" i="93"/>
  <c r="C3" i="93"/>
  <c r="A3" i="93"/>
  <c r="L6" i="93" s="1"/>
  <c r="C54" i="92"/>
  <c r="B64" i="92" s="1"/>
  <c r="B53" i="92"/>
  <c r="B52" i="92"/>
  <c r="B51" i="92"/>
  <c r="B50" i="92"/>
  <c r="A50" i="92"/>
  <c r="C49" i="92"/>
  <c r="B63" i="92" s="1"/>
  <c r="B48" i="92"/>
  <c r="B47" i="92"/>
  <c r="B46" i="92"/>
  <c r="B45" i="92"/>
  <c r="B44" i="92"/>
  <c r="A44" i="92"/>
  <c r="C43" i="92"/>
  <c r="H12" i="44" s="1"/>
  <c r="B42" i="92"/>
  <c r="B41" i="92"/>
  <c r="B40" i="92"/>
  <c r="B39" i="92"/>
  <c r="B38" i="92"/>
  <c r="A38" i="92"/>
  <c r="C37" i="92"/>
  <c r="B61" i="92" s="1"/>
  <c r="B36" i="92"/>
  <c r="B35" i="92"/>
  <c r="B34" i="92"/>
  <c r="B33" i="92"/>
  <c r="B32" i="92"/>
  <c r="A32" i="92"/>
  <c r="C31" i="92"/>
  <c r="F12" i="44" s="1"/>
  <c r="B30" i="92"/>
  <c r="B29" i="92"/>
  <c r="B28" i="92"/>
  <c r="B27" i="92"/>
  <c r="A27" i="92"/>
  <c r="C26" i="92"/>
  <c r="B59" i="92" s="1"/>
  <c r="B25" i="92"/>
  <c r="B24" i="92"/>
  <c r="B23" i="92"/>
  <c r="B22" i="92"/>
  <c r="B21" i="92"/>
  <c r="B20" i="92"/>
  <c r="A20" i="92"/>
  <c r="C19" i="92"/>
  <c r="D12" i="44" s="1"/>
  <c r="B18" i="92"/>
  <c r="B17" i="92"/>
  <c r="B16" i="92"/>
  <c r="B15" i="92"/>
  <c r="B14" i="92"/>
  <c r="A14" i="92"/>
  <c r="C13" i="92"/>
  <c r="B57" i="92" s="1"/>
  <c r="B65" i="92" s="1"/>
  <c r="K15" i="92" s="1"/>
  <c r="B12" i="92"/>
  <c r="B11" i="92"/>
  <c r="B10" i="92"/>
  <c r="B9" i="92"/>
  <c r="B8" i="92"/>
  <c r="B7" i="92"/>
  <c r="A7" i="92"/>
  <c r="F6" i="92"/>
  <c r="J5" i="92"/>
  <c r="C3" i="92"/>
  <c r="A3" i="92"/>
  <c r="L6" i="92" s="1"/>
  <c r="C54" i="91"/>
  <c r="B64" i="91" s="1"/>
  <c r="B53" i="91"/>
  <c r="B52" i="91"/>
  <c r="B51" i="91"/>
  <c r="B50" i="91"/>
  <c r="A50" i="91"/>
  <c r="C49" i="91"/>
  <c r="B63" i="91" s="1"/>
  <c r="B48" i="91"/>
  <c r="B47" i="91"/>
  <c r="B46" i="91"/>
  <c r="B45" i="91"/>
  <c r="B44" i="91"/>
  <c r="A44" i="91"/>
  <c r="C43" i="91"/>
  <c r="H11" i="44" s="1"/>
  <c r="B42" i="91"/>
  <c r="B41" i="91"/>
  <c r="B40" i="91"/>
  <c r="B39" i="91"/>
  <c r="B38" i="91"/>
  <c r="A38" i="91"/>
  <c r="C37" i="91"/>
  <c r="B61" i="91" s="1"/>
  <c r="B36" i="91"/>
  <c r="B35" i="91"/>
  <c r="B34" i="91"/>
  <c r="B33" i="91"/>
  <c r="B32" i="91"/>
  <c r="A32" i="91"/>
  <c r="C31" i="91"/>
  <c r="F11" i="44" s="1"/>
  <c r="B30" i="91"/>
  <c r="B29" i="91"/>
  <c r="B28" i="91"/>
  <c r="B27" i="91"/>
  <c r="A27" i="91"/>
  <c r="C26" i="91"/>
  <c r="B59" i="91" s="1"/>
  <c r="B25" i="91"/>
  <c r="B24" i="91"/>
  <c r="B23" i="91"/>
  <c r="B22" i="91"/>
  <c r="B21" i="91"/>
  <c r="B20" i="91"/>
  <c r="A20" i="91"/>
  <c r="C19" i="91"/>
  <c r="D11" i="44" s="1"/>
  <c r="B18" i="91"/>
  <c r="B17" i="91"/>
  <c r="B16" i="91"/>
  <c r="B15" i="91"/>
  <c r="B14" i="91"/>
  <c r="A14" i="91"/>
  <c r="C13" i="91"/>
  <c r="B57" i="91" s="1"/>
  <c r="B12" i="91"/>
  <c r="B11" i="91"/>
  <c r="B10" i="91"/>
  <c r="B9" i="91"/>
  <c r="B8" i="91"/>
  <c r="B7" i="91"/>
  <c r="A7" i="91"/>
  <c r="F6" i="91"/>
  <c r="J5" i="91"/>
  <c r="C3" i="91"/>
  <c r="A3" i="91"/>
  <c r="L6" i="91" s="1"/>
  <c r="B60" i="90"/>
  <c r="C54" i="90"/>
  <c r="B64" i="90" s="1"/>
  <c r="B53" i="90"/>
  <c r="B52" i="90"/>
  <c r="B51" i="90"/>
  <c r="B50" i="90"/>
  <c r="A50" i="90"/>
  <c r="C49" i="90"/>
  <c r="B63" i="90" s="1"/>
  <c r="B48" i="90"/>
  <c r="B47" i="90"/>
  <c r="B46" i="90"/>
  <c r="B45" i="90"/>
  <c r="B44" i="90"/>
  <c r="A44" i="90"/>
  <c r="C43" i="90"/>
  <c r="H10" i="44" s="1"/>
  <c r="B42" i="90"/>
  <c r="B41" i="90"/>
  <c r="B40" i="90"/>
  <c r="B39" i="90"/>
  <c r="B38" i="90"/>
  <c r="A38" i="90"/>
  <c r="C37" i="90"/>
  <c r="B61" i="90" s="1"/>
  <c r="B36" i="90"/>
  <c r="B35" i="90"/>
  <c r="B34" i="90"/>
  <c r="B33" i="90"/>
  <c r="B32" i="90"/>
  <c r="A32" i="90"/>
  <c r="C31" i="90"/>
  <c r="F10" i="44" s="1"/>
  <c r="B30" i="90"/>
  <c r="B29" i="90"/>
  <c r="B28" i="90"/>
  <c r="B27" i="90"/>
  <c r="A27" i="90"/>
  <c r="C26" i="90"/>
  <c r="B59" i="90" s="1"/>
  <c r="B25" i="90"/>
  <c r="B24" i="90"/>
  <c r="B23" i="90"/>
  <c r="B22" i="90"/>
  <c r="B21" i="90"/>
  <c r="B20" i="90"/>
  <c r="A20" i="90"/>
  <c r="C19" i="90"/>
  <c r="D10" i="44" s="1"/>
  <c r="B18" i="90"/>
  <c r="B17" i="90"/>
  <c r="B16" i="90"/>
  <c r="B15" i="90"/>
  <c r="B14" i="90"/>
  <c r="A14" i="90"/>
  <c r="C13" i="90"/>
  <c r="B57" i="90" s="1"/>
  <c r="B12" i="90"/>
  <c r="B11" i="90"/>
  <c r="B10" i="90"/>
  <c r="B9" i="90"/>
  <c r="B8" i="90"/>
  <c r="B7" i="90"/>
  <c r="A7" i="90"/>
  <c r="F6" i="90"/>
  <c r="J5" i="90"/>
  <c r="C3" i="90"/>
  <c r="F4" i="90"/>
  <c r="A3" i="90"/>
  <c r="L6" i="90" s="1"/>
  <c r="B60" i="89"/>
  <c r="B58" i="89"/>
  <c r="C54" i="89"/>
  <c r="B64" i="89" s="1"/>
  <c r="B53" i="89"/>
  <c r="B52" i="89"/>
  <c r="B51" i="89"/>
  <c r="B50" i="89"/>
  <c r="A50" i="89"/>
  <c r="C49" i="89"/>
  <c r="B63" i="89" s="1"/>
  <c r="B48" i="89"/>
  <c r="B47" i="89"/>
  <c r="B46" i="89"/>
  <c r="B45" i="89"/>
  <c r="B44" i="89"/>
  <c r="A44" i="89"/>
  <c r="C43" i="89"/>
  <c r="H9" i="44" s="1"/>
  <c r="B42" i="89"/>
  <c r="B41" i="89"/>
  <c r="B40" i="89"/>
  <c r="B39" i="89"/>
  <c r="B38" i="89"/>
  <c r="A38" i="89"/>
  <c r="C37" i="89"/>
  <c r="B61" i="89" s="1"/>
  <c r="B36" i="89"/>
  <c r="B35" i="89"/>
  <c r="B34" i="89"/>
  <c r="B33" i="89"/>
  <c r="B32" i="89"/>
  <c r="A32" i="89"/>
  <c r="C31" i="89"/>
  <c r="F9" i="44" s="1"/>
  <c r="B30" i="89"/>
  <c r="B29" i="89"/>
  <c r="B28" i="89"/>
  <c r="B27" i="89"/>
  <c r="A27" i="89"/>
  <c r="C26" i="89"/>
  <c r="B59" i="89" s="1"/>
  <c r="B25" i="89"/>
  <c r="B24" i="89"/>
  <c r="B23" i="89"/>
  <c r="B22" i="89"/>
  <c r="B21" i="89"/>
  <c r="B20" i="89"/>
  <c r="A20" i="89"/>
  <c r="C19" i="89"/>
  <c r="D9" i="44" s="1"/>
  <c r="B18" i="89"/>
  <c r="B17" i="89"/>
  <c r="B16" i="89"/>
  <c r="B15" i="89"/>
  <c r="B14" i="89"/>
  <c r="A14" i="89"/>
  <c r="C13" i="89"/>
  <c r="B57" i="89" s="1"/>
  <c r="B12" i="89"/>
  <c r="B11" i="89"/>
  <c r="B10" i="89"/>
  <c r="B9" i="89"/>
  <c r="B8" i="89"/>
  <c r="B7" i="89"/>
  <c r="A7" i="89"/>
  <c r="F6" i="89"/>
  <c r="J5" i="89"/>
  <c r="C3" i="89"/>
  <c r="A3" i="89"/>
  <c r="L6" i="89" s="1"/>
  <c r="C54" i="88"/>
  <c r="B64" i="88" s="1"/>
  <c r="B53" i="88"/>
  <c r="B52" i="88"/>
  <c r="B51" i="88"/>
  <c r="B50" i="88"/>
  <c r="A50" i="88"/>
  <c r="C49" i="88"/>
  <c r="B63" i="88" s="1"/>
  <c r="B48" i="88"/>
  <c r="B47" i="88"/>
  <c r="B46" i="88"/>
  <c r="B45" i="88"/>
  <c r="B44" i="88"/>
  <c r="A44" i="88"/>
  <c r="C43" i="88"/>
  <c r="H8" i="44" s="1"/>
  <c r="B42" i="88"/>
  <c r="B41" i="88"/>
  <c r="B40" i="88"/>
  <c r="B39" i="88"/>
  <c r="B38" i="88"/>
  <c r="A38" i="88"/>
  <c r="C37" i="88"/>
  <c r="B61" i="88" s="1"/>
  <c r="B36" i="88"/>
  <c r="B35" i="88"/>
  <c r="B34" i="88"/>
  <c r="B33" i="88"/>
  <c r="B32" i="88"/>
  <c r="A32" i="88"/>
  <c r="C31" i="88"/>
  <c r="F8" i="44" s="1"/>
  <c r="B30" i="88"/>
  <c r="B29" i="88"/>
  <c r="B28" i="88"/>
  <c r="B27" i="88"/>
  <c r="A27" i="88"/>
  <c r="C26" i="88"/>
  <c r="B59" i="88" s="1"/>
  <c r="B25" i="88"/>
  <c r="B24" i="88"/>
  <c r="B23" i="88"/>
  <c r="B22" i="88"/>
  <c r="B21" i="88"/>
  <c r="B20" i="88"/>
  <c r="A20" i="88"/>
  <c r="C19" i="88"/>
  <c r="D8" i="44" s="1"/>
  <c r="B18" i="88"/>
  <c r="B17" i="88"/>
  <c r="B16" i="88"/>
  <c r="B15" i="88"/>
  <c r="B14" i="88"/>
  <c r="A14" i="88"/>
  <c r="C13" i="88"/>
  <c r="B57" i="88" s="1"/>
  <c r="B65" i="88" s="1"/>
  <c r="K15" i="88" s="1"/>
  <c r="B12" i="88"/>
  <c r="B11" i="88"/>
  <c r="B10" i="88"/>
  <c r="B9" i="88"/>
  <c r="B8" i="88"/>
  <c r="B7" i="88"/>
  <c r="A7" i="88"/>
  <c r="F6" i="88"/>
  <c r="J5" i="88"/>
  <c r="C3" i="88"/>
  <c r="A3" i="88"/>
  <c r="L6" i="88" s="1"/>
  <c r="A3" i="87"/>
  <c r="G10" i="44" l="1"/>
  <c r="I11" i="44"/>
  <c r="B61" i="105"/>
  <c r="D13" i="44"/>
  <c r="B61" i="99"/>
  <c r="B61" i="104"/>
  <c r="I14" i="44"/>
  <c r="H15" i="44"/>
  <c r="B61" i="98"/>
  <c r="E16" i="44"/>
  <c r="D17" i="44"/>
  <c r="B64" i="122"/>
  <c r="J42" i="44"/>
  <c r="B63" i="122"/>
  <c r="I42" i="44"/>
  <c r="B62" i="122"/>
  <c r="B61" i="122"/>
  <c r="G42" i="44"/>
  <c r="B60" i="122"/>
  <c r="B59" i="122"/>
  <c r="E42" i="44"/>
  <c r="B58" i="122"/>
  <c r="B57" i="122"/>
  <c r="B65" i="122" s="1"/>
  <c r="K15" i="122" s="1"/>
  <c r="C42" i="44"/>
  <c r="B64" i="121"/>
  <c r="J41" i="44"/>
  <c r="B63" i="121"/>
  <c r="I41" i="44"/>
  <c r="B62" i="121"/>
  <c r="B61" i="121"/>
  <c r="G41" i="44"/>
  <c r="B60" i="121"/>
  <c r="B59" i="121"/>
  <c r="E41" i="44"/>
  <c r="B58" i="121"/>
  <c r="B57" i="121"/>
  <c r="B65" i="121" s="1"/>
  <c r="K15" i="121" s="1"/>
  <c r="C41" i="44"/>
  <c r="B64" i="120"/>
  <c r="J40" i="44"/>
  <c r="B63" i="120"/>
  <c r="I40" i="44"/>
  <c r="B62" i="120"/>
  <c r="B61" i="120"/>
  <c r="G40" i="44"/>
  <c r="B60" i="120"/>
  <c r="B59" i="120"/>
  <c r="E40" i="44"/>
  <c r="B58" i="120"/>
  <c r="B57" i="120"/>
  <c r="C40" i="44"/>
  <c r="B64" i="119"/>
  <c r="J39" i="44"/>
  <c r="B63" i="119"/>
  <c r="I39" i="44"/>
  <c r="B62" i="119"/>
  <c r="B61" i="119"/>
  <c r="G39" i="44"/>
  <c r="B60" i="119"/>
  <c r="B59" i="119"/>
  <c r="E39" i="44"/>
  <c r="B58" i="119"/>
  <c r="B57" i="119"/>
  <c r="C39" i="44"/>
  <c r="B64" i="118"/>
  <c r="J38" i="44"/>
  <c r="B63" i="118"/>
  <c r="I38" i="44"/>
  <c r="B62" i="118"/>
  <c r="B61" i="118"/>
  <c r="G38" i="44"/>
  <c r="B60" i="118"/>
  <c r="B59" i="118"/>
  <c r="E38" i="44"/>
  <c r="B58" i="118"/>
  <c r="B57" i="118"/>
  <c r="B65" i="118" s="1"/>
  <c r="K15" i="118" s="1"/>
  <c r="C38" i="44"/>
  <c r="B64" i="117"/>
  <c r="J37" i="44"/>
  <c r="B63" i="117"/>
  <c r="I37" i="44"/>
  <c r="B62" i="117"/>
  <c r="B61" i="117"/>
  <c r="G37" i="44"/>
  <c r="B60" i="117"/>
  <c r="B59" i="117"/>
  <c r="E37" i="44"/>
  <c r="B58" i="117"/>
  <c r="B57" i="117"/>
  <c r="C37" i="44"/>
  <c r="B64" i="116"/>
  <c r="J36" i="44"/>
  <c r="B63" i="116"/>
  <c r="I36" i="44"/>
  <c r="B62" i="116"/>
  <c r="B61" i="116"/>
  <c r="G36" i="44"/>
  <c r="B60" i="116"/>
  <c r="B59" i="116"/>
  <c r="E36" i="44"/>
  <c r="B58" i="116"/>
  <c r="B57" i="116"/>
  <c r="B65" i="116" s="1"/>
  <c r="K15" i="116" s="1"/>
  <c r="C36" i="44"/>
  <c r="B64" i="115"/>
  <c r="J35" i="44"/>
  <c r="B63" i="115"/>
  <c r="I35" i="44"/>
  <c r="B62" i="115"/>
  <c r="B61" i="115"/>
  <c r="G35" i="44"/>
  <c r="B60" i="115"/>
  <c r="B59" i="115"/>
  <c r="E35" i="44"/>
  <c r="B58" i="115"/>
  <c r="B57" i="115"/>
  <c r="C35" i="44"/>
  <c r="B64" i="114"/>
  <c r="J34" i="44"/>
  <c r="B63" i="114"/>
  <c r="I34" i="44"/>
  <c r="B62" i="114"/>
  <c r="B61" i="114"/>
  <c r="G34" i="44"/>
  <c r="B60" i="114"/>
  <c r="B59" i="114"/>
  <c r="E34" i="44"/>
  <c r="B58" i="114"/>
  <c r="B57" i="114"/>
  <c r="B65" i="114" s="1"/>
  <c r="K15" i="114" s="1"/>
  <c r="C34" i="44"/>
  <c r="B64" i="113"/>
  <c r="J33" i="44"/>
  <c r="B63" i="113"/>
  <c r="I33" i="44"/>
  <c r="B62" i="113"/>
  <c r="B61" i="113"/>
  <c r="G33" i="44"/>
  <c r="B60" i="113"/>
  <c r="B59" i="113"/>
  <c r="E33" i="44"/>
  <c r="B58" i="113"/>
  <c r="B57" i="113"/>
  <c r="B65" i="113" s="1"/>
  <c r="K15" i="113" s="1"/>
  <c r="C33" i="44"/>
  <c r="B64" i="112"/>
  <c r="J32" i="44"/>
  <c r="B63" i="112"/>
  <c r="I32" i="44"/>
  <c r="B62" i="112"/>
  <c r="B61" i="112"/>
  <c r="G32" i="44"/>
  <c r="B60" i="112"/>
  <c r="B59" i="112"/>
  <c r="E32" i="44"/>
  <c r="B58" i="112"/>
  <c r="B57" i="112"/>
  <c r="B65" i="112" s="1"/>
  <c r="K15" i="112" s="1"/>
  <c r="C32" i="44"/>
  <c r="B64" i="111"/>
  <c r="J31" i="44"/>
  <c r="B63" i="111"/>
  <c r="I31" i="44"/>
  <c r="B62" i="111"/>
  <c r="B61" i="111"/>
  <c r="G31" i="44"/>
  <c r="B60" i="111"/>
  <c r="B59" i="111"/>
  <c r="E31" i="44"/>
  <c r="B58" i="111"/>
  <c r="B57" i="111"/>
  <c r="C31" i="44"/>
  <c r="B64" i="110"/>
  <c r="J30" i="44"/>
  <c r="B63" i="110"/>
  <c r="I30" i="44"/>
  <c r="B62" i="110"/>
  <c r="B61" i="110"/>
  <c r="G30" i="44"/>
  <c r="B60" i="110"/>
  <c r="B59" i="110"/>
  <c r="E30" i="44"/>
  <c r="B58" i="110"/>
  <c r="B57" i="110"/>
  <c r="B65" i="110" s="1"/>
  <c r="K15" i="110" s="1"/>
  <c r="C30" i="44"/>
  <c r="B64" i="109"/>
  <c r="J29" i="44"/>
  <c r="B63" i="109"/>
  <c r="I29" i="44"/>
  <c r="B62" i="109"/>
  <c r="B61" i="109"/>
  <c r="G29" i="44"/>
  <c r="B60" i="109"/>
  <c r="B59" i="109"/>
  <c r="E29" i="44"/>
  <c r="B58" i="109"/>
  <c r="B57" i="109"/>
  <c r="B65" i="109" s="1"/>
  <c r="K15" i="109" s="1"/>
  <c r="C29" i="44"/>
  <c r="B64" i="108"/>
  <c r="J28" i="44"/>
  <c r="B63" i="108"/>
  <c r="I28" i="44"/>
  <c r="B62" i="108"/>
  <c r="B61" i="108"/>
  <c r="G28" i="44"/>
  <c r="B60" i="108"/>
  <c r="B59" i="108"/>
  <c r="E28" i="44"/>
  <c r="B58" i="108"/>
  <c r="B57" i="108"/>
  <c r="B65" i="108" s="1"/>
  <c r="K15" i="108" s="1"/>
  <c r="C28" i="44"/>
  <c r="B64" i="107"/>
  <c r="J27" i="44"/>
  <c r="B63" i="107"/>
  <c r="I27" i="44"/>
  <c r="B62" i="107"/>
  <c r="B61" i="107"/>
  <c r="G27" i="44"/>
  <c r="B60" i="107"/>
  <c r="B59" i="107"/>
  <c r="E27" i="44"/>
  <c r="B58" i="107"/>
  <c r="B57" i="107"/>
  <c r="C27" i="44"/>
  <c r="B64" i="106"/>
  <c r="J26" i="44"/>
  <c r="B63" i="106"/>
  <c r="B62" i="106"/>
  <c r="H26" i="44"/>
  <c r="B60" i="106"/>
  <c r="F26" i="44"/>
  <c r="B59" i="106"/>
  <c r="E26" i="44"/>
  <c r="B58" i="106"/>
  <c r="D26" i="44"/>
  <c r="B57" i="106"/>
  <c r="C26" i="44"/>
  <c r="B64" i="105"/>
  <c r="J25" i="44"/>
  <c r="B63" i="105"/>
  <c r="B62" i="105"/>
  <c r="H25" i="44"/>
  <c r="B60" i="105"/>
  <c r="F25" i="44"/>
  <c r="B59" i="105"/>
  <c r="E25" i="44"/>
  <c r="B58" i="105"/>
  <c r="D25" i="44"/>
  <c r="B57" i="105"/>
  <c r="B65" i="105" s="1"/>
  <c r="K15" i="105" s="1"/>
  <c r="C25" i="44"/>
  <c r="B64" i="104"/>
  <c r="J24" i="44"/>
  <c r="B63" i="104"/>
  <c r="B62" i="104"/>
  <c r="H24" i="44"/>
  <c r="B60" i="104"/>
  <c r="F24" i="44"/>
  <c r="B59" i="104"/>
  <c r="E24" i="44"/>
  <c r="B58" i="104"/>
  <c r="D24" i="44"/>
  <c r="B57" i="104"/>
  <c r="B65" i="104" s="1"/>
  <c r="K15" i="104" s="1"/>
  <c r="C24" i="44"/>
  <c r="B64" i="103"/>
  <c r="J23" i="44"/>
  <c r="B63" i="103"/>
  <c r="B62" i="103"/>
  <c r="H23" i="44"/>
  <c r="B60" i="103"/>
  <c r="F23" i="44"/>
  <c r="B59" i="103"/>
  <c r="E23" i="44"/>
  <c r="B58" i="103"/>
  <c r="D23" i="44"/>
  <c r="B57" i="103"/>
  <c r="C23" i="44"/>
  <c r="B64" i="102"/>
  <c r="J22" i="44"/>
  <c r="B63" i="102"/>
  <c r="I22" i="44"/>
  <c r="B62" i="102"/>
  <c r="H22" i="44"/>
  <c r="B61" i="102"/>
  <c r="G22" i="44"/>
  <c r="B60" i="102"/>
  <c r="F22" i="44"/>
  <c r="B59" i="102"/>
  <c r="E22" i="44"/>
  <c r="B58" i="102"/>
  <c r="D22" i="44"/>
  <c r="B57" i="102"/>
  <c r="C22" i="44"/>
  <c r="B64" i="101"/>
  <c r="J21" i="44"/>
  <c r="B63" i="101"/>
  <c r="I21" i="44"/>
  <c r="B62" i="101"/>
  <c r="H21" i="44"/>
  <c r="B61" i="101"/>
  <c r="G21" i="44"/>
  <c r="B60" i="101"/>
  <c r="F21" i="44"/>
  <c r="B59" i="101"/>
  <c r="E21" i="44"/>
  <c r="B58" i="101"/>
  <c r="D21" i="44"/>
  <c r="B57" i="101"/>
  <c r="C21" i="44"/>
  <c r="B64" i="100"/>
  <c r="J20" i="44"/>
  <c r="B63" i="100"/>
  <c r="I20" i="44"/>
  <c r="B62" i="100"/>
  <c r="B61" i="100"/>
  <c r="G20" i="44"/>
  <c r="B60" i="100"/>
  <c r="F20" i="44"/>
  <c r="B59" i="100"/>
  <c r="E20" i="44"/>
  <c r="B58" i="100"/>
  <c r="D20" i="44"/>
  <c r="B57" i="100"/>
  <c r="B65" i="100" s="1"/>
  <c r="K15" i="100" s="1"/>
  <c r="C20" i="44"/>
  <c r="B64" i="99"/>
  <c r="J19" i="44"/>
  <c r="B63" i="99"/>
  <c r="B62" i="99"/>
  <c r="H19" i="44"/>
  <c r="B60" i="99"/>
  <c r="F19" i="44"/>
  <c r="B59" i="99"/>
  <c r="E19" i="44"/>
  <c r="B58" i="99"/>
  <c r="D19" i="44"/>
  <c r="B57" i="99"/>
  <c r="B65" i="99" s="1"/>
  <c r="K15" i="99" s="1"/>
  <c r="C19" i="44"/>
  <c r="B64" i="98"/>
  <c r="J18" i="44"/>
  <c r="B63" i="98"/>
  <c r="B62" i="98"/>
  <c r="H18" i="44"/>
  <c r="B60" i="98"/>
  <c r="F18" i="44"/>
  <c r="B59" i="98"/>
  <c r="E18" i="44"/>
  <c r="B58" i="98"/>
  <c r="D18" i="44"/>
  <c r="B57" i="98"/>
  <c r="B65" i="98" s="1"/>
  <c r="K15" i="98" s="1"/>
  <c r="C18" i="44"/>
  <c r="J17" i="44"/>
  <c r="I17" i="44"/>
  <c r="H17" i="44"/>
  <c r="F17" i="44"/>
  <c r="E17" i="44"/>
  <c r="C17" i="44"/>
  <c r="J16" i="44"/>
  <c r="I16" i="44"/>
  <c r="H16" i="44"/>
  <c r="B61" i="96"/>
  <c r="F16" i="44"/>
  <c r="D16" i="44"/>
  <c r="C16" i="44"/>
  <c r="J15" i="44"/>
  <c r="B63" i="95"/>
  <c r="B61" i="95"/>
  <c r="F15" i="44"/>
  <c r="E15" i="44"/>
  <c r="D15" i="44"/>
  <c r="C15" i="44"/>
  <c r="J14" i="44"/>
  <c r="B62" i="94"/>
  <c r="G14" i="44"/>
  <c r="B60" i="94"/>
  <c r="E14" i="44"/>
  <c r="B58" i="94"/>
  <c r="C14" i="44"/>
  <c r="J13" i="44"/>
  <c r="I13" i="44"/>
  <c r="B62" i="93"/>
  <c r="G13" i="44"/>
  <c r="B60" i="93"/>
  <c r="E13" i="44"/>
  <c r="C13" i="44"/>
  <c r="J12" i="44"/>
  <c r="I12" i="44"/>
  <c r="B62" i="92"/>
  <c r="G12" i="44"/>
  <c r="B60" i="92"/>
  <c r="E12" i="44"/>
  <c r="B58" i="92"/>
  <c r="C12" i="44"/>
  <c r="J11" i="44"/>
  <c r="B62" i="91"/>
  <c r="G11" i="44"/>
  <c r="B60" i="91"/>
  <c r="E11" i="44"/>
  <c r="B58" i="91"/>
  <c r="C11" i="44"/>
  <c r="C10" i="44"/>
  <c r="B58" i="90"/>
  <c r="E10" i="44"/>
  <c r="B62" i="90"/>
  <c r="B65" i="90" s="1"/>
  <c r="K15" i="90" s="1"/>
  <c r="I10" i="44"/>
  <c r="J10" i="44"/>
  <c r="C9" i="44"/>
  <c r="E9" i="44"/>
  <c r="G9" i="44"/>
  <c r="B62" i="89"/>
  <c r="I9" i="44"/>
  <c r="J9" i="44"/>
  <c r="J8" i="44"/>
  <c r="I8" i="44"/>
  <c r="B62" i="88"/>
  <c r="G8" i="44"/>
  <c r="B60" i="88"/>
  <c r="E8" i="44"/>
  <c r="B58" i="88"/>
  <c r="C8" i="44"/>
  <c r="B65" i="120"/>
  <c r="K15" i="120" s="1"/>
  <c r="B65" i="119"/>
  <c r="K15" i="119" s="1"/>
  <c r="B65" i="103"/>
  <c r="K15" i="103" s="1"/>
  <c r="B65" i="106"/>
  <c r="K15" i="106" s="1"/>
  <c r="B65" i="107"/>
  <c r="K15" i="107" s="1"/>
  <c r="B65" i="111"/>
  <c r="K15" i="111" s="1"/>
  <c r="B65" i="115"/>
  <c r="K15" i="115" s="1"/>
  <c r="B65" i="117"/>
  <c r="K15" i="117" s="1"/>
  <c r="B65" i="101"/>
  <c r="K15" i="101" s="1"/>
  <c r="B65" i="102"/>
  <c r="K15" i="102" s="1"/>
  <c r="B65" i="91"/>
  <c r="K15" i="91" s="1"/>
  <c r="B65" i="93"/>
  <c r="K15" i="93" s="1"/>
  <c r="B65" i="89"/>
  <c r="K15" i="89" s="1"/>
  <c r="B53" i="87"/>
  <c r="B52" i="87"/>
  <c r="B51" i="87"/>
  <c r="B50" i="87"/>
  <c r="B48" i="87"/>
  <c r="B47" i="87"/>
  <c r="B46" i="87"/>
  <c r="B45" i="87"/>
  <c r="B44" i="87"/>
  <c r="B42" i="87"/>
  <c r="B41" i="87"/>
  <c r="B40" i="87"/>
  <c r="B39" i="87"/>
  <c r="B38" i="87"/>
  <c r="B36" i="87"/>
  <c r="B35" i="87"/>
  <c r="B34" i="87"/>
  <c r="B33" i="87"/>
  <c r="B32" i="87"/>
  <c r="B30" i="87"/>
  <c r="B29" i="87"/>
  <c r="B28" i="87"/>
  <c r="B27" i="87"/>
  <c r="B21" i="87"/>
  <c r="B25" i="87"/>
  <c r="B24" i="87"/>
  <c r="B23" i="87"/>
  <c r="B22" i="87"/>
  <c r="B20" i="87"/>
  <c r="B18" i="87"/>
  <c r="B17" i="87"/>
  <c r="B16" i="87"/>
  <c r="B15" i="87"/>
  <c r="B14" i="87"/>
  <c r="B12" i="87"/>
  <c r="B11" i="87"/>
  <c r="B10" i="87"/>
  <c r="B9" i="87"/>
  <c r="B8" i="87"/>
  <c r="B7" i="87"/>
  <c r="A7" i="87" l="1"/>
  <c r="C43" i="87" l="1"/>
  <c r="K16" i="44" l="1"/>
  <c r="L16" i="44" s="1"/>
  <c r="K40" i="44"/>
  <c r="L40" i="44" s="1"/>
  <c r="K39" i="44"/>
  <c r="L39" i="44" s="1"/>
  <c r="K32" i="44"/>
  <c r="L32" i="44" s="1"/>
  <c r="K28" i="44"/>
  <c r="L28" i="44" s="1"/>
  <c r="K27" i="44"/>
  <c r="L27" i="44" s="1"/>
  <c r="K24" i="44"/>
  <c r="L24" i="44" s="1"/>
  <c r="K22" i="44"/>
  <c r="L22" i="44" s="1"/>
  <c r="K20" i="44"/>
  <c r="L20" i="44" s="1"/>
  <c r="K19" i="44"/>
  <c r="L19" i="44" s="1"/>
  <c r="K17" i="44"/>
  <c r="L17" i="44" s="1"/>
  <c r="K14" i="44"/>
  <c r="L14" i="44" s="1"/>
  <c r="K13" i="44"/>
  <c r="L13" i="44" s="1"/>
  <c r="K11" i="44"/>
  <c r="L11" i="44" s="1"/>
  <c r="K10" i="44"/>
  <c r="L10" i="44" s="1"/>
  <c r="K8" i="44"/>
  <c r="L8" i="44" s="1"/>
  <c r="K9" i="44"/>
  <c r="L9" i="44" s="1"/>
  <c r="K12" i="44"/>
  <c r="L12" i="44" s="1"/>
  <c r="K15" i="44"/>
  <c r="L15" i="44" s="1"/>
  <c r="K18" i="44"/>
  <c r="L18" i="44" s="1"/>
  <c r="K21" i="44"/>
  <c r="L21" i="44" s="1"/>
  <c r="K23" i="44"/>
  <c r="L23" i="44" s="1"/>
  <c r="K25" i="44"/>
  <c r="L25" i="44" s="1"/>
  <c r="K26" i="44"/>
  <c r="L26" i="44" s="1"/>
  <c r="K29" i="44"/>
  <c r="L29" i="44" s="1"/>
  <c r="K30" i="44"/>
  <c r="L30" i="44" s="1"/>
  <c r="K31" i="44"/>
  <c r="L31" i="44" s="1"/>
  <c r="K33" i="44"/>
  <c r="L33" i="44" s="1"/>
  <c r="K34" i="44"/>
  <c r="L34" i="44" s="1"/>
  <c r="K35" i="44"/>
  <c r="L35" i="44" s="1"/>
  <c r="K37" i="44"/>
  <c r="L37" i="44" s="1"/>
  <c r="K38" i="44"/>
  <c r="L38" i="44" s="1"/>
  <c r="K41" i="44"/>
  <c r="L41" i="44" s="1"/>
  <c r="K42" i="44"/>
  <c r="L42" i="44" s="1"/>
  <c r="J6" i="44"/>
  <c r="I6" i="44"/>
  <c r="H6" i="44"/>
  <c r="G6" i="44"/>
  <c r="F6" i="44"/>
  <c r="E6" i="44"/>
  <c r="D6" i="44"/>
  <c r="C6" i="44"/>
  <c r="C2" i="44"/>
  <c r="K36" i="44" l="1"/>
  <c r="L36" i="44" s="1"/>
  <c r="B3" i="87"/>
  <c r="F4" i="87" s="1"/>
  <c r="C54" i="87"/>
  <c r="A50" i="87"/>
  <c r="A44" i="87"/>
  <c r="C49" i="87"/>
  <c r="C37" i="87"/>
  <c r="H7" i="44"/>
  <c r="H43" i="44" s="1"/>
  <c r="H44" i="44" s="1"/>
  <c r="A38" i="87"/>
  <c r="A32" i="87"/>
  <c r="C31" i="87"/>
  <c r="A27" i="87"/>
  <c r="C26" i="87"/>
  <c r="C19" i="87"/>
  <c r="D7" i="44" s="1"/>
  <c r="D43" i="44" s="1"/>
  <c r="D44" i="44" s="1"/>
  <c r="A20" i="87"/>
  <c r="C13" i="87"/>
  <c r="B58" i="87" l="1"/>
  <c r="B63" i="87"/>
  <c r="I7" i="44"/>
  <c r="I43" i="44" s="1"/>
  <c r="I44" i="44" s="1"/>
  <c r="B64" i="87"/>
  <c r="J7" i="44"/>
  <c r="J43" i="44" s="1"/>
  <c r="J44" i="44" s="1"/>
  <c r="B62" i="87"/>
  <c r="B60" i="87"/>
  <c r="F7" i="44"/>
  <c r="F43" i="44" s="1"/>
  <c r="F44" i="44" s="1"/>
  <c r="B61" i="87"/>
  <c r="G7" i="44"/>
  <c r="G43" i="44" s="1"/>
  <c r="G44" i="44" s="1"/>
  <c r="B59" i="87"/>
  <c r="E7" i="44"/>
  <c r="E43" i="44" s="1"/>
  <c r="E44" i="44" s="1"/>
  <c r="B57" i="87"/>
  <c r="B65" i="87" s="1"/>
  <c r="C7" i="44"/>
  <c r="K15" i="87" l="1"/>
  <c r="K7" i="44"/>
  <c r="L7" i="44" s="1"/>
  <c r="C43" i="44"/>
  <c r="C44" i="44" s="1"/>
  <c r="A14" i="87"/>
  <c r="K43" i="44" l="1"/>
  <c r="C53" i="44"/>
  <c r="C51" i="44"/>
  <c r="C49" i="44"/>
  <c r="C52" i="44"/>
  <c r="A1" i="2"/>
  <c r="T5" i="44"/>
  <c r="O5" i="44"/>
  <c r="S4" i="44"/>
  <c r="F6" i="87"/>
  <c r="J5" i="87"/>
  <c r="C3" i="87"/>
  <c r="L6" i="87"/>
  <c r="K44" i="44" l="1"/>
  <c r="L43" i="44"/>
  <c r="A1" i="121"/>
  <c r="A1" i="117"/>
  <c r="A1" i="113"/>
  <c r="A1" i="109"/>
  <c r="A1" i="103"/>
  <c r="A1" i="99"/>
  <c r="A1" i="95"/>
  <c r="A1" i="100"/>
  <c r="A1" i="104"/>
  <c r="A1" i="92"/>
  <c r="A1" i="88"/>
  <c r="A1" i="122"/>
  <c r="A1" i="118"/>
  <c r="A1" i="114"/>
  <c r="A1" i="110"/>
  <c r="A1" i="105"/>
  <c r="A1" i="106"/>
  <c r="A1" i="96"/>
  <c r="A1" i="93"/>
  <c r="A1" i="119"/>
  <c r="A1" i="115"/>
  <c r="A1" i="111"/>
  <c r="A1" i="107"/>
  <c r="A1" i="101"/>
  <c r="A1" i="89"/>
  <c r="A1" i="102"/>
  <c r="A1" i="94"/>
  <c r="A1" i="97"/>
  <c r="A1" i="90"/>
  <c r="A1" i="91"/>
  <c r="A1" i="120"/>
  <c r="A1" i="116"/>
  <c r="A1" i="112"/>
  <c r="A1" i="108"/>
  <c r="A1" i="98"/>
  <c r="AA8" i="44"/>
  <c r="A1" i="87"/>
  <c r="N3" i="44"/>
  <c r="B3" i="44" l="1"/>
  <c r="K3" i="44"/>
  <c r="B42" i="44"/>
  <c r="B41" i="44"/>
  <c r="B40" i="44"/>
  <c r="B39" i="44"/>
  <c r="B38" i="44"/>
  <c r="B37" i="44"/>
  <c r="B36" i="44"/>
  <c r="B35" i="44"/>
  <c r="B34" i="44"/>
  <c r="B33" i="44"/>
  <c r="B31" i="44"/>
  <c r="B30" i="44"/>
  <c r="B29" i="44"/>
  <c r="B28" i="44"/>
  <c r="B27" i="44"/>
  <c r="B26" i="44"/>
  <c r="B25" i="44"/>
  <c r="B24" i="44"/>
  <c r="B23" i="44"/>
  <c r="B22" i="44"/>
  <c r="B21" i="44"/>
  <c r="B20" i="44"/>
  <c r="B19" i="44"/>
  <c r="B18" i="44"/>
  <c r="B17" i="44"/>
  <c r="B16" i="44"/>
  <c r="B15" i="44"/>
  <c r="B14" i="44"/>
  <c r="B13" i="44"/>
  <c r="B12" i="44"/>
  <c r="B11" i="44"/>
  <c r="B10" i="44"/>
  <c r="B9" i="44"/>
  <c r="B8" i="44"/>
  <c r="B7" i="44"/>
</calcChain>
</file>

<file path=xl/sharedStrings.xml><?xml version="1.0" encoding="utf-8"?>
<sst xmlns="http://schemas.openxmlformats.org/spreadsheetml/2006/main" count="1457" uniqueCount="105">
  <si>
    <t>Овладение универсальными учебными познавательными действиями</t>
  </si>
  <si>
    <t>Овладение универсальными учебными коммуникативными действиями</t>
  </si>
  <si>
    <t>Овладение универсальными учебными регулятивными действиями</t>
  </si>
  <si>
    <t>Балл</t>
  </si>
  <si>
    <t>Дата заполнения</t>
  </si>
  <si>
    <t>Класс</t>
  </si>
  <si>
    <t>№</t>
  </si>
  <si>
    <t>ФИ учащегося</t>
  </si>
  <si>
    <t>Качество проявляется ситуативно, но чаще да, чем нет.</t>
  </si>
  <si>
    <t>Качество проявляется иногда, чаще нет, чем да.</t>
  </si>
  <si>
    <t>Качество проявляется редко, чаще случайно.</t>
  </si>
  <si>
    <t>Качество не проявляется.</t>
  </si>
  <si>
    <t>Показатели/качества</t>
  </si>
  <si>
    <t>Шкала оценивания:</t>
  </si>
  <si>
    <t>класса</t>
  </si>
  <si>
    <t>Учебный год</t>
  </si>
  <si>
    <t>Средний балл</t>
  </si>
  <si>
    <t xml:space="preserve"> </t>
  </si>
  <si>
    <t>Общий средний балл</t>
  </si>
  <si>
    <t>ученик(ца)</t>
  </si>
  <si>
    <t>Здесь можно корректировать название мониторинга, 
формулировки результатов/действий/показателей</t>
  </si>
  <si>
    <t>Направление воспитательной деятельности</t>
  </si>
  <si>
    <t>Гражданское воспитание</t>
  </si>
  <si>
    <t>Духовно-нравственное воспитание</t>
  </si>
  <si>
    <t>Трудовое воспитание</t>
  </si>
  <si>
    <t>Экологическое воспитание</t>
  </si>
  <si>
    <t>Ценность научного познания</t>
  </si>
  <si>
    <t>Средний балл по направлению "Гражданское воспитание"</t>
  </si>
  <si>
    <t>Патриотическое воспитание</t>
  </si>
  <si>
    <t>Средний балл по направлению "Патриотическое воспитание"</t>
  </si>
  <si>
    <t>Средний балл по направлению "Духовно-нравственное воспитание"</t>
  </si>
  <si>
    <t>Средний балл по направлению "Эстетическое воспитание"</t>
  </si>
  <si>
    <t>Средний балл по направлению "Физическое воспитание"</t>
  </si>
  <si>
    <t>Физическое воспитание, формирование культуры здоровья и эмоционального благополучия (далее - Физическое воспитание)</t>
  </si>
  <si>
    <t>Средний балл по направлению "Трудовое воспитание"</t>
  </si>
  <si>
    <t>Средний балл по направлению "Ценность научного познания"</t>
  </si>
  <si>
    <t>Духовно-нравственное</t>
  </si>
  <si>
    <t>Эстетическое</t>
  </si>
  <si>
    <t xml:space="preserve">Гражданское </t>
  </si>
  <si>
    <t xml:space="preserve">Патриотическое </t>
  </si>
  <si>
    <t>Физическое</t>
  </si>
  <si>
    <t>Трудовое</t>
  </si>
  <si>
    <t>Экологическое</t>
  </si>
  <si>
    <t>Общий средний балл  -</t>
  </si>
  <si>
    <t>Средний балл по направлению "Экологическое воспитание"</t>
  </si>
  <si>
    <t>Мониторинг личностных результатов обучающихся (ООО)</t>
  </si>
  <si>
    <t xml:space="preserve">Средний балл по классу </t>
  </si>
  <si>
    <r>
      <rPr>
        <b/>
        <sz val="11"/>
        <color theme="1"/>
        <rFont val="Times New Roman"/>
        <family val="1"/>
        <charset val="204"/>
      </rPr>
      <t>Определение уровня сформированности результата:</t>
    </r>
    <r>
      <rPr>
        <sz val="11"/>
        <color theme="1"/>
        <rFont val="Times New Roman"/>
        <family val="1"/>
        <charset val="204"/>
      </rPr>
      <t xml:space="preserve">
0 - 1,2 б. - критический уровень (менее 25%)
1,3 - 2 б. - уровень ниже среднего (25 - 40%)
2,1 - 3,2 б. - средний уровень (41 - 65%)
3,3 - 4,4 б. - повышенный уровень (66 - 89%)
4,5 - 5 б. - высокий уровень (90-100%)</t>
    </r>
  </si>
  <si>
    <t>Определение уровня сформированности результата:</t>
  </si>
  <si>
    <t>Качество сформировано, проявляется в любой соответствующей ситуации без напоминания и помощи.</t>
  </si>
  <si>
    <t xml:space="preserve">Качество проявляется практически постоянно, иногда требуется напоминание и помощь. </t>
  </si>
  <si>
    <t>Качество сформировано                       
Качество проявляется постоянно       
Качество проявляется ситуативно      
Качество проявляется иногда
Качество проявляется редко
Качество не проявляется</t>
  </si>
  <si>
    <t>5
4
3
2
1
0</t>
  </si>
  <si>
    <t>Эстетическое воспитание</t>
  </si>
  <si>
    <t>Уважаемый классный руководитель! 
С целью определения уровня сформированности личностных результатов обучающихся просим Вас на основании наблюдения за учащимся в различных ситуациях оценить наличие или отсутствие у него  того или иного показателя/качества по следующей шкале:</t>
  </si>
  <si>
    <t>Уровень</t>
  </si>
  <si>
    <t>0 - 1,2 б. - критический уровень (менее 25%)
1,3 - 2 б. - уровень ниже среднего (25 - 40%)
2,1 - 3,2 б. - средний уровень (41 - 65%)
3,3 - 4,4 б. - повышенный уровень (66 - 89%)
4,5 - 5 б. - высокий уровень (90-100%)</t>
  </si>
  <si>
    <t>Критический уровень</t>
  </si>
  <si>
    <t>Уровень ниже среднего</t>
  </si>
  <si>
    <t>Средний</t>
  </si>
  <si>
    <t>Повышенный</t>
  </si>
  <si>
    <t>Высокий</t>
  </si>
  <si>
    <t xml:space="preserve">Уровень сфомированности результатов по направлениям 
воспитательной деятельности </t>
  </si>
  <si>
    <t>Количество обучающихся по уровням сформированности результата</t>
  </si>
  <si>
    <t>Мониторинг личностных результатов</t>
  </si>
  <si>
    <t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t>
  </si>
  <si>
    <t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t>
  </si>
  <si>
    <t xml:space="preserve">Проявляет уважение к государственным символам России, праздникам. </t>
  </si>
  <si>
    <t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t>
  </si>
  <si>
    <t>Выражает неприятие любой дискриминации граждан, проявлений экстремизма, терроризма, коррупции в обществе.</t>
  </si>
  <si>
    <t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t>
  </si>
  <si>
    <t>Сознаёт свою национальную, этническую принадлежность, любит свой народ, его традиции, культуру.</t>
  </si>
  <si>
    <t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t>
  </si>
  <si>
    <t>Проявляет интерес к познанию родного языка, истории и культуры своего края, своего народа, других народов России.</t>
  </si>
  <si>
    <t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t>
  </si>
  <si>
    <t>Принимает участие в мероприятиях патриотической направленности.</t>
  </si>
  <si>
    <t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t>
  </si>
  <si>
    <t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t>
  </si>
  <si>
    <t>Выражает неприятие антигуманных и асоциальных поступков, поведения, противоречащих традиционным в России духовно-нравственным нормам и ценностям.</t>
  </si>
  <si>
    <t>Проявляет интерес к чтению, к родному языку, русскому языку и литературе как части духовной культуры своего народа, российского общества.</t>
  </si>
  <si>
    <t>Выражает понимание ценности отечественного и мирового искусства, народных традиций и народного творчества в искусстве.</t>
  </si>
  <si>
    <t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t>
  </si>
  <si>
    <t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t>
  </si>
  <si>
    <t>Ориентирован на самовыражение в разных видах искусства, в художественном творчестве.</t>
  </si>
  <si>
    <t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t>
  </si>
  <si>
    <t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t>
  </si>
  <si>
    <t>Умеет осознавать физическое и эмоциональное состояние (своё и других людей), стремится управлять собственным эмоциональным состоянием.</t>
  </si>
  <si>
    <t>Способен адаптироваться к меняющимся социальным, информационным   и природным условиям, стрессовым ситуациям.</t>
  </si>
  <si>
    <t>Уважает труд, результаты своего труда, труда других людей.</t>
  </si>
  <si>
    <t>Проявляет интерес к практическому изучению профессий и труда различного рода, в том числе на основе применения предметных знаний.</t>
  </si>
  <si>
    <t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t>
  </si>
  <si>
    <t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t>
  </si>
  <si>
    <t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t>
  </si>
  <si>
    <t>Понимает значение и глобальный характер экологических проблем, путей их решения, значение экологической культуры человека, общества.</t>
  </si>
  <si>
    <t>Выражает активное неприятие действий, приносящих вред природе.</t>
  </si>
  <si>
    <t>Сознаёт свою ответственность как гражданина и потребителя в условиях взаимосвязи природной, технологической и социальной сред.</t>
  </si>
  <si>
    <t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t>
  </si>
  <si>
    <t>Участвует в   практической   деятельности   экологической, природоохранной направленности.</t>
  </si>
  <si>
    <t>Выражает познавательные интересы в разных предметных областях с учётом индивидуальных интересов, способностей, достижений.</t>
  </si>
  <si>
    <t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t>
  </si>
  <si>
    <t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t>
  </si>
  <si>
    <t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t>
  </si>
  <si>
    <t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t>
  </si>
  <si>
    <t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t>
  </si>
  <si>
    <t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</si>
</sst>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General;\ General;"/>
    <numFmt numFmtId="165" formatCode="dd/mm/yyyy;\ General;General;"/>
    <numFmt numFmtId="166" formatCode="0.0"/>
    <numFmt numFmtId="167" formatCode="dd/mm/yyyy;General;General"/>
    <numFmt numFmtId="168" formatCode="General;General"/>
  </numFmts>
  <fonts count="30" x14ac:knownFonts="1">
    <font>
      <sz val="11"/>
      <color theme="1"/>
      <name val="Times New Roman"/>
      <family val="2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rgb="FF002060"/>
      <name val="Times New Roman"/>
      <family val="1"/>
      <charset val="204"/>
    </font>
    <font>
      <b/>
      <sz val="11"/>
      <color rgb="FFC00000"/>
      <name val="Times New Roman"/>
      <family val="1"/>
      <charset val="204"/>
    </font>
    <font>
      <i/>
      <sz val="8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1"/>
      <color rgb="FF0070C0"/>
      <name val="Times New Roman"/>
      <family val="1"/>
      <charset val="204"/>
    </font>
    <font>
      <sz val="11"/>
      <color rgb="FF0070C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.5"/>
      <color theme="1"/>
      <name val="Times New Roman"/>
      <family val="1"/>
      <charset val="204"/>
    </font>
    <font>
      <b/>
      <sz val="12"/>
      <color rgb="FF002060"/>
      <name val="Times New Roman"/>
      <family val="1"/>
      <charset val="204"/>
    </font>
    <font>
      <sz val="11"/>
      <color rgb="FF002060"/>
      <name val="Times New Roman"/>
      <family val="1"/>
      <charset val="204"/>
    </font>
    <font>
      <sz val="12"/>
      <color rgb="FF002060"/>
      <name val="Times New Roman"/>
      <family val="1"/>
      <charset val="204"/>
    </font>
    <font>
      <sz val="10.5"/>
      <color rgb="FF002060"/>
      <name val="Times New Roman"/>
      <family val="1"/>
      <charset val="204"/>
    </font>
    <font>
      <sz val="14"/>
      <color rgb="FFC00000"/>
      <name val="Times New Roman"/>
      <family val="2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i/>
      <sz val="11"/>
      <color rgb="FF002060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i/>
      <sz val="11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8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80">
    <xf numFmtId="0" fontId="0" fillId="0" borderId="0" xfId="0"/>
    <xf numFmtId="0" fontId="3" fillId="0" borderId="0" xfId="0" applyFont="1" applyAlignment="1" applyProtection="1">
      <alignment horizontal="center"/>
    </xf>
    <xf numFmtId="0" fontId="3" fillId="2" borderId="2" xfId="0" applyFont="1" applyFill="1" applyBorder="1" applyAlignment="1" applyProtection="1">
      <alignment horizontal="center"/>
      <protection locked="0"/>
    </xf>
    <xf numFmtId="0" fontId="3" fillId="3" borderId="1" xfId="0" applyFont="1" applyFill="1" applyBorder="1" applyAlignment="1" applyProtection="1">
      <alignment horizontal="left"/>
      <protection locked="0"/>
    </xf>
    <xf numFmtId="0" fontId="10" fillId="0" borderId="0" xfId="0" applyFont="1" applyFill="1" applyAlignment="1" applyProtection="1">
      <alignment vertical="top" wrapText="1"/>
    </xf>
    <xf numFmtId="0" fontId="10" fillId="0" borderId="0" xfId="0" applyFont="1" applyFill="1" applyAlignment="1" applyProtection="1"/>
    <xf numFmtId="0" fontId="10" fillId="0" borderId="0" xfId="0" applyFont="1" applyFill="1" applyBorder="1" applyAlignment="1" applyProtection="1">
      <alignment vertical="top"/>
    </xf>
    <xf numFmtId="0" fontId="10" fillId="0" borderId="0" xfId="0" applyFont="1" applyFill="1" applyBorder="1" applyAlignment="1" applyProtection="1">
      <alignment vertical="top" wrapText="1"/>
    </xf>
    <xf numFmtId="0" fontId="11" fillId="0" borderId="0" xfId="0" applyFont="1" applyAlignment="1" applyProtection="1">
      <alignment horizontal="center"/>
    </xf>
    <xf numFmtId="0" fontId="0" fillId="0" borderId="0" xfId="0" applyProtection="1"/>
    <xf numFmtId="0" fontId="6" fillId="0" borderId="0" xfId="0" applyFont="1" applyAlignment="1" applyProtection="1">
      <alignment horizontal="center" vertical="top"/>
    </xf>
    <xf numFmtId="165" fontId="12" fillId="3" borderId="2" xfId="0" applyNumberFormat="1" applyFont="1" applyFill="1" applyBorder="1" applyAlignment="1" applyProtection="1">
      <alignment horizontal="center" vertical="center"/>
    </xf>
    <xf numFmtId="164" fontId="14" fillId="0" borderId="0" xfId="0" applyNumberFormat="1" applyFont="1" applyFill="1" applyBorder="1" applyAlignment="1" applyProtection="1">
      <alignment vertical="center"/>
    </xf>
    <xf numFmtId="165" fontId="16" fillId="0" borderId="0" xfId="0" applyNumberFormat="1" applyFont="1" applyFill="1" applyBorder="1" applyAlignment="1" applyProtection="1">
      <alignment horizontal="center" vertical="top"/>
    </xf>
    <xf numFmtId="0" fontId="0" fillId="0" borderId="0" xfId="0" applyProtection="1">
      <protection locked="0"/>
    </xf>
    <xf numFmtId="0" fontId="1" fillId="0" borderId="1" xfId="0" applyFont="1" applyBorder="1" applyAlignment="1" applyProtection="1">
      <alignment horizontal="center" vertical="top" wrapText="1"/>
      <protection locked="0"/>
    </xf>
    <xf numFmtId="0" fontId="2" fillId="0" borderId="1" xfId="0" applyFont="1" applyBorder="1" applyAlignment="1" applyProtection="1">
      <alignment vertical="top" wrapText="1"/>
      <protection locked="0"/>
    </xf>
    <xf numFmtId="0" fontId="4" fillId="0" borderId="0" xfId="0" applyFont="1" applyAlignment="1" applyProtection="1">
      <alignment vertical="top"/>
      <protection locked="0"/>
    </xf>
    <xf numFmtId="0" fontId="0" fillId="0" borderId="0" xfId="0" applyAlignment="1" applyProtection="1">
      <alignment vertical="top"/>
      <protection locked="0"/>
    </xf>
    <xf numFmtId="0" fontId="15" fillId="0" borderId="0" xfId="0" applyFont="1" applyAlignment="1" applyProtection="1">
      <alignment vertical="top" wrapText="1"/>
      <protection locked="0"/>
    </xf>
    <xf numFmtId="0" fontId="13" fillId="0" borderId="0" xfId="0" applyFont="1" applyAlignment="1" applyProtection="1">
      <alignment vertical="top" wrapText="1"/>
      <protection locked="0"/>
    </xf>
    <xf numFmtId="0" fontId="15" fillId="0" borderId="0" xfId="0" applyFont="1" applyAlignment="1" applyProtection="1">
      <alignment vertical="top"/>
      <protection locked="0"/>
    </xf>
    <xf numFmtId="0" fontId="13" fillId="0" borderId="0" xfId="0" applyFont="1" applyAlignment="1" applyProtection="1">
      <alignment horizontal="center" vertical="top"/>
      <protection locked="0"/>
    </xf>
    <xf numFmtId="0" fontId="15" fillId="0" borderId="0" xfId="0" applyFont="1" applyBorder="1" applyAlignment="1" applyProtection="1">
      <alignment vertical="top"/>
      <protection locked="0"/>
    </xf>
    <xf numFmtId="0" fontId="13" fillId="0" borderId="0" xfId="0" applyFont="1" applyBorder="1" applyAlignment="1" applyProtection="1">
      <alignment horizontal="center" vertical="top"/>
      <protection locked="0"/>
    </xf>
    <xf numFmtId="0" fontId="0" fillId="0" borderId="0" xfId="0" applyAlignment="1" applyProtection="1">
      <alignment horizontal="left" vertical="top"/>
      <protection locked="0"/>
    </xf>
    <xf numFmtId="164" fontId="14" fillId="0" borderId="0" xfId="0" applyNumberFormat="1" applyFont="1" applyFill="1" applyBorder="1" applyAlignment="1" applyProtection="1">
      <alignment horizontal="center" vertical="top"/>
    </xf>
    <xf numFmtId="0" fontId="0" fillId="0" borderId="0" xfId="0" applyAlignment="1" applyProtection="1">
      <alignment horizontal="left" vertical="top"/>
    </xf>
    <xf numFmtId="0" fontId="0" fillId="0" borderId="0" xfId="0" applyAlignment="1" applyProtection="1">
      <alignment vertical="top"/>
    </xf>
    <xf numFmtId="0" fontId="4" fillId="0" borderId="0" xfId="0" applyFont="1" applyFill="1" applyAlignment="1" applyProtection="1"/>
    <xf numFmtId="0" fontId="3" fillId="0" borderId="0" xfId="0" applyFont="1" applyProtection="1"/>
    <xf numFmtId="0" fontId="3" fillId="0" borderId="0" xfId="0" applyFont="1" applyAlignment="1" applyProtection="1">
      <alignment horizontal="left"/>
    </xf>
    <xf numFmtId="0" fontId="3" fillId="0" borderId="0" xfId="0" applyFont="1" applyAlignment="1" applyProtection="1">
      <alignment horizontal="right"/>
    </xf>
    <xf numFmtId="0" fontId="5" fillId="0" borderId="0" xfId="0" applyFont="1" applyAlignment="1" applyProtection="1">
      <alignment horizontal="center"/>
    </xf>
    <xf numFmtId="0" fontId="6" fillId="0" borderId="0" xfId="0" applyFont="1" applyAlignment="1" applyProtection="1">
      <alignment vertical="top"/>
    </xf>
    <xf numFmtId="0" fontId="7" fillId="0" borderId="0" xfId="0" applyFont="1" applyAlignment="1" applyProtection="1">
      <alignment horizontal="left"/>
    </xf>
    <xf numFmtId="0" fontId="7" fillId="0" borderId="0" xfId="0" applyFont="1" applyProtection="1"/>
    <xf numFmtId="0" fontId="7" fillId="0" borderId="0" xfId="0" applyFont="1" applyAlignment="1" applyProtection="1">
      <alignment horizontal="center"/>
    </xf>
    <xf numFmtId="0" fontId="3" fillId="3" borderId="1" xfId="0" applyFont="1" applyFill="1" applyBorder="1" applyAlignment="1" applyProtection="1">
      <alignment horizontal="center"/>
    </xf>
    <xf numFmtId="0" fontId="0" fillId="0" borderId="0" xfId="0" applyFill="1" applyProtection="1"/>
    <xf numFmtId="0" fontId="9" fillId="0" borderId="0" xfId="0" applyFont="1" applyAlignment="1" applyProtection="1">
      <alignment horizontal="center"/>
    </xf>
    <xf numFmtId="0" fontId="0" fillId="0" borderId="0" xfId="0" applyFill="1" applyBorder="1" applyProtection="1"/>
    <xf numFmtId="0" fontId="3" fillId="0" borderId="0" xfId="0" applyFont="1" applyFill="1" applyBorder="1" applyAlignment="1" applyProtection="1">
      <alignment horizontal="left"/>
    </xf>
    <xf numFmtId="0" fontId="15" fillId="0" borderId="0" xfId="0" applyFont="1" applyAlignment="1" applyProtection="1">
      <alignment vertical="top"/>
    </xf>
    <xf numFmtId="0" fontId="13" fillId="0" borderId="0" xfId="0" applyFont="1" applyAlignment="1" applyProtection="1">
      <alignment horizontal="center" vertical="top"/>
    </xf>
    <xf numFmtId="0" fontId="15" fillId="0" borderId="0" xfId="0" applyFont="1" applyBorder="1" applyAlignment="1" applyProtection="1">
      <alignment vertical="top"/>
    </xf>
    <xf numFmtId="0" fontId="13" fillId="0" borderId="0" xfId="0" applyFont="1" applyBorder="1" applyAlignment="1" applyProtection="1">
      <alignment horizontal="center" vertical="top"/>
    </xf>
    <xf numFmtId="166" fontId="0" fillId="0" borderId="0" xfId="0" applyNumberFormat="1" applyAlignment="1" applyProtection="1">
      <alignment horizontal="left" vertical="top"/>
    </xf>
    <xf numFmtId="0" fontId="0" fillId="0" borderId="0" xfId="0" applyAlignment="1" applyProtection="1">
      <alignment horizontal="left" vertical="top" wrapText="1"/>
    </xf>
    <xf numFmtId="0" fontId="21" fillId="0" borderId="1" xfId="0" applyFont="1" applyBorder="1" applyAlignment="1" applyProtection="1">
      <alignment vertical="top" wrapText="1"/>
    </xf>
    <xf numFmtId="0" fontId="15" fillId="0" borderId="0" xfId="0" applyFont="1" applyAlignment="1" applyProtection="1">
      <alignment vertical="top" wrapText="1"/>
    </xf>
    <xf numFmtId="0" fontId="13" fillId="0" borderId="0" xfId="0" applyFont="1" applyAlignment="1" applyProtection="1">
      <alignment vertical="top" wrapText="1"/>
    </xf>
    <xf numFmtId="166" fontId="11" fillId="0" borderId="0" xfId="0" applyNumberFormat="1" applyFont="1" applyAlignment="1" applyProtection="1">
      <alignment horizontal="left"/>
    </xf>
    <xf numFmtId="0" fontId="15" fillId="0" borderId="0" xfId="0" applyFont="1" applyFill="1" applyBorder="1" applyAlignment="1" applyProtection="1">
      <alignment wrapText="1"/>
    </xf>
    <xf numFmtId="0" fontId="13" fillId="0" borderId="0" xfId="0" applyFont="1" applyFill="1" applyBorder="1" applyAlignment="1" applyProtection="1">
      <alignment wrapText="1"/>
    </xf>
    <xf numFmtId="0" fontId="1" fillId="0" borderId="0" xfId="0" applyFont="1" applyAlignment="1" applyProtection="1">
      <alignment vertical="center"/>
    </xf>
    <xf numFmtId="0" fontId="0" fillId="0" borderId="0" xfId="0" applyAlignment="1" applyProtection="1"/>
    <xf numFmtId="0" fontId="1" fillId="0" borderId="0" xfId="0" applyFont="1" applyAlignment="1" applyProtection="1"/>
    <xf numFmtId="0" fontId="13" fillId="0" borderId="0" xfId="0" applyFont="1" applyAlignment="1" applyProtection="1"/>
    <xf numFmtId="0" fontId="1" fillId="0" borderId="0" xfId="0" applyFont="1" applyAlignment="1" applyProtection="1">
      <alignment horizontal="right"/>
    </xf>
    <xf numFmtId="0" fontId="18" fillId="0" borderId="0" xfId="0" applyFont="1" applyAlignment="1" applyProtection="1">
      <alignment vertical="center"/>
    </xf>
    <xf numFmtId="0" fontId="18" fillId="0" borderId="0" xfId="0" applyFont="1" applyAlignment="1" applyProtection="1">
      <alignment vertical="top" wrapText="1"/>
    </xf>
    <xf numFmtId="164" fontId="0" fillId="3" borderId="2" xfId="0" applyNumberFormat="1" applyFill="1" applyBorder="1" applyAlignment="1" applyProtection="1">
      <alignment horizontal="center" vertical="top"/>
    </xf>
    <xf numFmtId="0" fontId="10" fillId="0" borderId="0" xfId="0" applyFont="1" applyFill="1" applyBorder="1" applyAlignment="1" applyProtection="1">
      <alignment horizontal="center"/>
    </xf>
    <xf numFmtId="0" fontId="1" fillId="0" borderId="0" xfId="0" applyFont="1" applyAlignment="1" applyProtection="1">
      <alignment horizontal="left"/>
    </xf>
    <xf numFmtId="164" fontId="19" fillId="0" borderId="0" xfId="0" applyNumberFormat="1" applyFont="1" applyAlignment="1" applyProtection="1">
      <alignment horizontal="center"/>
    </xf>
    <xf numFmtId="0" fontId="6" fillId="0" borderId="0" xfId="0" applyFont="1" applyAlignment="1" applyProtection="1">
      <alignment horizontal="center" vertical="top"/>
    </xf>
    <xf numFmtId="0" fontId="10" fillId="0" borderId="2" xfId="0" applyFont="1" applyBorder="1" applyAlignment="1" applyProtection="1">
      <alignment horizontal="center"/>
    </xf>
    <xf numFmtId="0" fontId="2" fillId="0" borderId="1" xfId="0" applyFont="1" applyFill="1" applyBorder="1" applyAlignment="1" applyProtection="1">
      <alignment vertical="top" wrapText="1"/>
      <protection locked="0"/>
    </xf>
    <xf numFmtId="0" fontId="0" fillId="0" borderId="0" xfId="0" applyAlignment="1" applyProtection="1">
      <alignment wrapText="1"/>
    </xf>
    <xf numFmtId="0" fontId="3" fillId="0" borderId="0" xfId="0" applyFont="1" applyAlignment="1" applyProtection="1">
      <alignment vertical="top" wrapText="1"/>
    </xf>
    <xf numFmtId="0" fontId="11" fillId="0" borderId="0" xfId="0" applyFont="1" applyAlignment="1" applyProtection="1"/>
    <xf numFmtId="0" fontId="3" fillId="0" borderId="0" xfId="0" applyFont="1" applyBorder="1" applyAlignment="1" applyProtection="1">
      <alignment vertical="top" wrapText="1"/>
    </xf>
    <xf numFmtId="0" fontId="4" fillId="0" borderId="0" xfId="0" applyFont="1" applyBorder="1" applyAlignment="1" applyProtection="1">
      <alignment vertical="top"/>
    </xf>
    <xf numFmtId="0" fontId="15" fillId="0" borderId="0" xfId="0" applyFont="1" applyBorder="1" applyAlignment="1" applyProtection="1">
      <alignment vertical="top" wrapText="1"/>
    </xf>
    <xf numFmtId="0" fontId="0" fillId="0" borderId="0" xfId="0" applyBorder="1" applyProtection="1"/>
    <xf numFmtId="0" fontId="1" fillId="0" borderId="0" xfId="0" applyFont="1" applyAlignment="1" applyProtection="1">
      <alignment vertical="top"/>
    </xf>
    <xf numFmtId="164" fontId="3" fillId="4" borderId="2" xfId="0" applyNumberFormat="1" applyFont="1" applyFill="1" applyBorder="1" applyAlignment="1" applyProtection="1">
      <alignment horizontal="center" vertical="center"/>
    </xf>
    <xf numFmtId="0" fontId="21" fillId="0" borderId="9" xfId="0" applyFont="1" applyBorder="1" applyAlignment="1" applyProtection="1">
      <alignment vertical="top" wrapText="1"/>
    </xf>
    <xf numFmtId="165" fontId="10" fillId="0" borderId="2" xfId="0" applyNumberFormat="1" applyFont="1" applyFill="1" applyBorder="1" applyAlignment="1" applyProtection="1">
      <alignment horizontal="center"/>
    </xf>
    <xf numFmtId="0" fontId="6" fillId="0" borderId="0" xfId="0" applyFont="1" applyAlignment="1" applyProtection="1">
      <alignment horizontal="center" vertical="top"/>
    </xf>
    <xf numFmtId="0" fontId="9" fillId="0" borderId="0" xfId="0" applyFont="1" applyProtection="1">
      <protection locked="0"/>
    </xf>
    <xf numFmtId="0" fontId="9" fillId="0" borderId="0" xfId="0" applyFont="1" applyAlignment="1" applyProtection="1">
      <alignment horizontal="right"/>
      <protection locked="0"/>
    </xf>
    <xf numFmtId="0" fontId="11" fillId="0" borderId="0" xfId="0" applyFont="1" applyBorder="1" applyAlignment="1" applyProtection="1">
      <alignment vertical="top"/>
    </xf>
    <xf numFmtId="0" fontId="3" fillId="0" borderId="0" xfId="0" applyFont="1" applyBorder="1" applyProtection="1"/>
    <xf numFmtId="0" fontId="3" fillId="0" borderId="0" xfId="0" applyFont="1" applyBorder="1" applyAlignment="1" applyProtection="1">
      <alignment wrapText="1"/>
    </xf>
    <xf numFmtId="0" fontId="3" fillId="0" borderId="0" xfId="0" applyFont="1" applyBorder="1" applyAlignment="1" applyProtection="1">
      <alignment horizontal="right"/>
    </xf>
    <xf numFmtId="0" fontId="11" fillId="0" borderId="0" xfId="0" applyFont="1" applyBorder="1" applyAlignment="1" applyProtection="1">
      <alignment horizontal="center" vertical="top"/>
    </xf>
    <xf numFmtId="0" fontId="3" fillId="0" borderId="0" xfId="0" applyFont="1" applyBorder="1" applyAlignment="1" applyProtection="1"/>
    <xf numFmtId="166" fontId="3" fillId="2" borderId="1" xfId="0" applyNumberFormat="1" applyFont="1" applyFill="1" applyBorder="1" applyAlignment="1" applyProtection="1">
      <alignment horizontal="center" vertical="top" wrapText="1"/>
      <protection locked="0"/>
    </xf>
    <xf numFmtId="166" fontId="11" fillId="5" borderId="1" xfId="0" applyNumberFormat="1" applyFont="1" applyFill="1" applyBorder="1" applyAlignment="1" applyProtection="1">
      <alignment horizontal="center" vertical="top" wrapText="1"/>
    </xf>
    <xf numFmtId="0" fontId="3" fillId="2" borderId="1" xfId="0" applyFont="1" applyFill="1" applyBorder="1" applyAlignment="1" applyProtection="1">
      <alignment horizontal="center" vertical="top" wrapText="1"/>
    </xf>
    <xf numFmtId="0" fontId="11" fillId="2" borderId="0" xfId="0" applyFont="1" applyFill="1" applyAlignment="1" applyProtection="1">
      <alignment horizontal="left" vertical="top" wrapText="1"/>
    </xf>
    <xf numFmtId="166" fontId="0" fillId="2" borderId="0" xfId="0" applyNumberFormat="1" applyFill="1" applyAlignment="1" applyProtection="1">
      <alignment horizontal="left" vertical="top"/>
    </xf>
    <xf numFmtId="0" fontId="19" fillId="0" borderId="0" xfId="0" applyFont="1" applyFill="1" applyAlignment="1" applyProtection="1"/>
    <xf numFmtId="0" fontId="19" fillId="0" borderId="0" xfId="0" applyFont="1" applyFill="1" applyAlignment="1" applyProtection="1">
      <alignment horizontal="right"/>
    </xf>
    <xf numFmtId="0" fontId="6" fillId="0" borderId="0" xfId="0" applyFont="1" applyFill="1" applyAlignment="1" applyProtection="1">
      <alignment horizontal="center" vertical="top"/>
    </xf>
    <xf numFmtId="166" fontId="0" fillId="0" borderId="0" xfId="0" applyNumberFormat="1" applyFill="1" applyProtection="1"/>
    <xf numFmtId="166" fontId="11" fillId="0" borderId="0" xfId="0" applyNumberFormat="1" applyFont="1" applyAlignment="1" applyProtection="1">
      <alignment horizontal="center" vertical="center"/>
    </xf>
    <xf numFmtId="0" fontId="11" fillId="0" borderId="1" xfId="0" applyFont="1" applyBorder="1" applyAlignment="1" applyProtection="1">
      <alignment horizontal="center" vertical="top"/>
    </xf>
    <xf numFmtId="0" fontId="3" fillId="0" borderId="1" xfId="0" applyFont="1" applyBorder="1" applyAlignment="1" applyProtection="1">
      <alignment vertical="top"/>
    </xf>
    <xf numFmtId="0" fontId="3" fillId="0" borderId="1" xfId="0" applyFont="1" applyBorder="1" applyAlignment="1" applyProtection="1">
      <alignment horizontal="right" vertical="top"/>
    </xf>
    <xf numFmtId="0" fontId="0" fillId="0" borderId="1" xfId="0" applyBorder="1" applyAlignment="1" applyProtection="1">
      <alignment vertical="top"/>
    </xf>
    <xf numFmtId="0" fontId="10" fillId="0" borderId="0" xfId="0" applyFont="1" applyFill="1" applyProtection="1"/>
    <xf numFmtId="0" fontId="27" fillId="0" borderId="0" xfId="0" applyFont="1" applyFill="1" applyAlignment="1" applyProtection="1">
      <alignment vertical="top"/>
    </xf>
    <xf numFmtId="0" fontId="6" fillId="0" borderId="6" xfId="0" applyFont="1" applyBorder="1" applyAlignment="1" applyProtection="1">
      <alignment horizontal="center" vertical="top"/>
    </xf>
    <xf numFmtId="0" fontId="20" fillId="0" borderId="0" xfId="0" applyFont="1" applyFill="1" applyAlignment="1" applyProtection="1">
      <alignment horizontal="center" vertical="top"/>
    </xf>
    <xf numFmtId="0" fontId="26" fillId="0" borderId="0" xfId="0" applyFont="1" applyFill="1" applyAlignment="1" applyProtection="1">
      <alignment horizontal="center" vertical="top"/>
    </xf>
    <xf numFmtId="0" fontId="6" fillId="0" borderId="0" xfId="0" applyFont="1" applyAlignment="1" applyProtection="1">
      <alignment horizontal="center" vertical="top"/>
    </xf>
    <xf numFmtId="0" fontId="7" fillId="0" borderId="1" xfId="0" applyFont="1" applyFill="1" applyBorder="1" applyAlignment="1" applyProtection="1">
      <alignment horizontal="center" vertical="center"/>
    </xf>
    <xf numFmtId="168" fontId="7" fillId="0" borderId="4" xfId="0" applyNumberFormat="1" applyFont="1" applyFill="1" applyBorder="1" applyAlignment="1" applyProtection="1">
      <alignment horizontal="left" vertical="center"/>
    </xf>
    <xf numFmtId="166" fontId="7" fillId="0" borderId="1" xfId="0" applyNumberFormat="1" applyFont="1" applyFill="1" applyBorder="1" applyAlignment="1" applyProtection="1">
      <alignment horizontal="center" vertical="center"/>
    </xf>
    <xf numFmtId="166" fontId="24" fillId="3" borderId="1" xfId="0" applyNumberFormat="1" applyFont="1" applyFill="1" applyBorder="1" applyAlignment="1" applyProtection="1">
      <alignment horizontal="center" vertical="center"/>
    </xf>
    <xf numFmtId="167" fontId="3" fillId="0" borderId="0" xfId="0" applyNumberFormat="1" applyFont="1" applyFill="1" applyBorder="1" applyAlignment="1" applyProtection="1">
      <alignment horizontal="center"/>
    </xf>
    <xf numFmtId="0" fontId="6" fillId="0" borderId="0" xfId="0" applyFont="1" applyBorder="1" applyAlignment="1" applyProtection="1">
      <alignment horizontal="center" vertical="top"/>
    </xf>
    <xf numFmtId="1" fontId="0" fillId="0" borderId="0" xfId="0" applyNumberFormat="1" applyFill="1" applyProtection="1"/>
    <xf numFmtId="1" fontId="1" fillId="0" borderId="0" xfId="0" applyNumberFormat="1" applyFont="1" applyAlignment="1">
      <alignment vertical="center"/>
    </xf>
    <xf numFmtId="2" fontId="7" fillId="3" borderId="1" xfId="0" applyNumberFormat="1" applyFont="1" applyFill="1" applyBorder="1" applyAlignment="1" applyProtection="1">
      <alignment horizontal="center" vertical="center"/>
    </xf>
    <xf numFmtId="0" fontId="7" fillId="0" borderId="7" xfId="0" applyFont="1" applyFill="1" applyBorder="1" applyAlignment="1" applyProtection="1">
      <alignment horizontal="center" vertical="top"/>
    </xf>
    <xf numFmtId="0" fontId="7" fillId="0" borderId="1" xfId="0" applyFont="1" applyFill="1" applyBorder="1" applyAlignment="1" applyProtection="1">
      <alignment horizontal="center" vertical="top" wrapText="1"/>
    </xf>
    <xf numFmtId="0" fontId="7" fillId="3" borderId="7" xfId="0" applyFont="1" applyFill="1" applyBorder="1" applyAlignment="1" applyProtection="1">
      <alignment horizontal="center" vertical="top" wrapText="1"/>
    </xf>
    <xf numFmtId="0" fontId="7" fillId="2" borderId="1" xfId="0" applyFont="1" applyFill="1" applyBorder="1" applyAlignment="1" applyProtection="1">
      <alignment horizontal="center" vertical="top"/>
    </xf>
    <xf numFmtId="0" fontId="7" fillId="2" borderId="1" xfId="0" applyFont="1" applyFill="1" applyBorder="1" applyAlignment="1" applyProtection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6" fillId="0" borderId="6" xfId="0" applyFont="1" applyBorder="1" applyAlignment="1" applyProtection="1">
      <alignment horizontal="center" vertical="top"/>
    </xf>
    <xf numFmtId="0" fontId="20" fillId="0" borderId="0" xfId="0" applyFont="1" applyFill="1" applyAlignment="1" applyProtection="1">
      <alignment horizontal="center" vertical="top"/>
    </xf>
    <xf numFmtId="0" fontId="26" fillId="0" borderId="0" xfId="0" applyFont="1" applyFill="1" applyAlignment="1" applyProtection="1">
      <alignment horizontal="center" vertical="top"/>
    </xf>
    <xf numFmtId="0" fontId="6" fillId="0" borderId="0" xfId="0" applyFont="1" applyAlignment="1" applyProtection="1">
      <alignment horizontal="center" vertical="top"/>
    </xf>
    <xf numFmtId="0" fontId="3" fillId="0" borderId="0" xfId="0" applyFont="1" applyAlignment="1" applyProtection="1">
      <alignment horizontal="center" wrapText="1"/>
    </xf>
    <xf numFmtId="0" fontId="3" fillId="0" borderId="0" xfId="0" applyFont="1" applyAlignment="1" applyProtection="1">
      <alignment horizontal="center" wrapText="1"/>
    </xf>
    <xf numFmtId="0" fontId="0" fillId="0" borderId="0" xfId="0" applyAlignment="1" applyProtection="1">
      <alignment horizontal="left"/>
    </xf>
    <xf numFmtId="0" fontId="3" fillId="3" borderId="1" xfId="0" applyNumberFormat="1" applyFont="1" applyFill="1" applyBorder="1" applyAlignment="1" applyProtection="1">
      <alignment horizontal="left"/>
      <protection locked="0"/>
    </xf>
    <xf numFmtId="0" fontId="6" fillId="0" borderId="0" xfId="0" applyFont="1" applyAlignment="1" applyProtection="1">
      <alignment horizontal="center" vertical="top"/>
    </xf>
    <xf numFmtId="0" fontId="20" fillId="2" borderId="2" xfId="0" applyFont="1" applyFill="1" applyBorder="1" applyAlignment="1" applyProtection="1">
      <alignment horizontal="center"/>
      <protection locked="0"/>
    </xf>
    <xf numFmtId="14" fontId="3" fillId="2" borderId="2" xfId="0" applyNumberFormat="1" applyFont="1" applyFill="1" applyBorder="1" applyAlignment="1" applyProtection="1">
      <alignment horizontal="center"/>
      <protection locked="0"/>
    </xf>
    <xf numFmtId="164" fontId="0" fillId="0" borderId="0" xfId="0" applyNumberFormat="1" applyFill="1" applyAlignment="1" applyProtection="1">
      <alignment horizontal="right"/>
    </xf>
    <xf numFmtId="0" fontId="7" fillId="3" borderId="1" xfId="0" applyFont="1" applyFill="1" applyBorder="1" applyAlignment="1" applyProtection="1">
      <alignment horizontal="center"/>
    </xf>
    <xf numFmtId="0" fontId="2" fillId="0" borderId="1" xfId="0" applyFont="1" applyBorder="1" applyAlignment="1" applyProtection="1">
      <alignment horizontal="center" vertical="top" wrapText="1"/>
      <protection locked="0"/>
    </xf>
    <xf numFmtId="0" fontId="17" fillId="0" borderId="0" xfId="0" applyFont="1" applyFill="1" applyBorder="1" applyAlignment="1" applyProtection="1">
      <alignment horizontal="center" vertical="top" wrapText="1"/>
    </xf>
    <xf numFmtId="0" fontId="4" fillId="0" borderId="0" xfId="0" applyFont="1" applyFill="1" applyAlignment="1" applyProtection="1">
      <alignment horizontal="center"/>
    </xf>
    <xf numFmtId="0" fontId="2" fillId="0" borderId="7" xfId="0" applyFont="1" applyBorder="1" applyAlignment="1" applyProtection="1">
      <alignment horizontal="center" vertical="top" wrapText="1"/>
      <protection locked="0"/>
    </xf>
    <xf numFmtId="0" fontId="2" fillId="0" borderId="8" xfId="0" applyFont="1" applyBorder="1" applyAlignment="1" applyProtection="1">
      <alignment horizontal="center" vertical="top" wrapText="1"/>
      <protection locked="0"/>
    </xf>
    <xf numFmtId="0" fontId="2" fillId="0" borderId="9" xfId="0" applyFont="1" applyBorder="1" applyAlignment="1" applyProtection="1">
      <alignment horizontal="center" vertical="top" wrapText="1"/>
      <protection locked="0"/>
    </xf>
    <xf numFmtId="0" fontId="8" fillId="0" borderId="0" xfId="0" applyFont="1" applyAlignment="1" applyProtection="1">
      <alignment horizontal="center"/>
    </xf>
    <xf numFmtId="0" fontId="3" fillId="0" borderId="1" xfId="0" applyFont="1" applyBorder="1" applyAlignment="1" applyProtection="1">
      <alignment horizontal="left" vertical="top" wrapText="1"/>
    </xf>
    <xf numFmtId="0" fontId="3" fillId="0" borderId="0" xfId="0" applyFont="1" applyBorder="1" applyAlignment="1" applyProtection="1">
      <alignment horizontal="left"/>
    </xf>
    <xf numFmtId="0" fontId="11" fillId="0" borderId="1" xfId="0" applyFont="1" applyBorder="1" applyAlignment="1" applyProtection="1">
      <alignment horizontal="center" vertical="top"/>
    </xf>
    <xf numFmtId="0" fontId="3" fillId="0" borderId="0" xfId="0" applyFont="1" applyBorder="1" applyAlignment="1" applyProtection="1">
      <alignment horizontal="center" vertical="top" wrapText="1"/>
    </xf>
    <xf numFmtId="0" fontId="3" fillId="0" borderId="4" xfId="0" applyFont="1" applyBorder="1" applyAlignment="1" applyProtection="1">
      <alignment horizontal="left" vertical="top" wrapText="1"/>
    </xf>
    <xf numFmtId="0" fontId="3" fillId="0" borderId="3" xfId="0" applyFont="1" applyBorder="1" applyAlignment="1" applyProtection="1">
      <alignment horizontal="left" vertical="top" wrapText="1"/>
    </xf>
    <xf numFmtId="0" fontId="3" fillId="0" borderId="5" xfId="0" applyFont="1" applyBorder="1" applyAlignment="1" applyProtection="1">
      <alignment horizontal="left" vertical="top" wrapText="1"/>
    </xf>
    <xf numFmtId="0" fontId="3" fillId="0" borderId="1" xfId="0" applyFont="1" applyBorder="1" applyAlignment="1" applyProtection="1">
      <alignment horizontal="left" vertical="top"/>
    </xf>
    <xf numFmtId="0" fontId="26" fillId="0" borderId="0" xfId="0" applyFont="1" applyFill="1" applyAlignment="1" applyProtection="1">
      <alignment horizontal="center" vertical="top"/>
    </xf>
    <xf numFmtId="0" fontId="25" fillId="0" borderId="1" xfId="0" applyFont="1" applyBorder="1" applyAlignment="1" applyProtection="1">
      <alignment horizontal="center" vertical="top" wrapText="1"/>
    </xf>
    <xf numFmtId="0" fontId="22" fillId="5" borderId="4" xfId="0" applyFont="1" applyFill="1" applyBorder="1" applyAlignment="1" applyProtection="1">
      <alignment horizontal="right" vertical="top" wrapText="1"/>
    </xf>
    <xf numFmtId="0" fontId="21" fillId="5" borderId="5" xfId="0" applyFont="1" applyFill="1" applyBorder="1" applyAlignment="1" applyProtection="1">
      <alignment horizontal="right" vertical="top" wrapText="1"/>
    </xf>
    <xf numFmtId="0" fontId="22" fillId="5" borderId="3" xfId="0" applyFont="1" applyFill="1" applyBorder="1" applyAlignment="1" applyProtection="1">
      <alignment horizontal="right" vertical="top" wrapText="1"/>
    </xf>
    <xf numFmtId="0" fontId="22" fillId="5" borderId="5" xfId="0" applyFont="1" applyFill="1" applyBorder="1" applyAlignment="1" applyProtection="1">
      <alignment horizontal="right" vertical="top" wrapText="1"/>
    </xf>
    <xf numFmtId="0" fontId="25" fillId="0" borderId="7" xfId="0" applyFont="1" applyBorder="1" applyAlignment="1" applyProtection="1">
      <alignment horizontal="center" vertical="top" wrapText="1"/>
    </xf>
    <xf numFmtId="0" fontId="25" fillId="0" borderId="8" xfId="0" applyFont="1" applyBorder="1" applyAlignment="1" applyProtection="1">
      <alignment horizontal="center" vertical="top" wrapText="1"/>
    </xf>
    <xf numFmtId="0" fontId="25" fillId="0" borderId="9" xfId="0" applyFont="1" applyBorder="1" applyAlignment="1" applyProtection="1">
      <alignment horizontal="center" vertical="top" wrapText="1"/>
    </xf>
    <xf numFmtId="0" fontId="11" fillId="0" borderId="0" xfId="0" applyFont="1" applyAlignment="1" applyProtection="1">
      <alignment horizontal="center" vertical="top"/>
    </xf>
    <xf numFmtId="0" fontId="1" fillId="0" borderId="0" xfId="0" applyFont="1" applyFill="1" applyBorder="1" applyAlignment="1" applyProtection="1">
      <alignment horizontal="right" wrapText="1"/>
    </xf>
    <xf numFmtId="0" fontId="1" fillId="0" borderId="0" xfId="0" applyFont="1" applyAlignment="1" applyProtection="1">
      <alignment horizontal="center" vertical="top"/>
    </xf>
    <xf numFmtId="164" fontId="19" fillId="0" borderId="0" xfId="0" applyNumberFormat="1" applyFont="1" applyAlignment="1" applyProtection="1">
      <alignment horizontal="center"/>
    </xf>
    <xf numFmtId="0" fontId="3" fillId="0" borderId="0" xfId="0" applyFont="1" applyAlignment="1" applyProtection="1">
      <alignment horizontal="center" wrapText="1"/>
    </xf>
    <xf numFmtId="0" fontId="28" fillId="0" borderId="0" xfId="0" applyFont="1" applyFill="1" applyAlignment="1" applyProtection="1">
      <alignment horizontal="left" vertical="top" wrapText="1"/>
    </xf>
    <xf numFmtId="0" fontId="28" fillId="0" borderId="0" xfId="0" applyFont="1" applyFill="1" applyAlignment="1" applyProtection="1">
      <alignment horizontal="center" vertical="top" wrapText="1"/>
    </xf>
    <xf numFmtId="0" fontId="10" fillId="0" borderId="2" xfId="0" applyFont="1" applyFill="1" applyBorder="1" applyAlignment="1" applyProtection="1">
      <alignment horizontal="center"/>
    </xf>
    <xf numFmtId="0" fontId="6" fillId="0" borderId="6" xfId="0" applyFont="1" applyBorder="1" applyAlignment="1" applyProtection="1">
      <alignment horizontal="center" vertical="top"/>
    </xf>
    <xf numFmtId="0" fontId="20" fillId="0" borderId="0" xfId="0" applyFont="1" applyFill="1" applyAlignment="1" applyProtection="1">
      <alignment horizontal="center" vertical="top"/>
    </xf>
    <xf numFmtId="167" fontId="3" fillId="0" borderId="2" xfId="0" applyNumberFormat="1" applyFont="1" applyFill="1" applyBorder="1" applyAlignment="1" applyProtection="1">
      <alignment horizontal="center"/>
    </xf>
    <xf numFmtId="0" fontId="29" fillId="2" borderId="1" xfId="0" applyFont="1" applyFill="1" applyBorder="1" applyAlignment="1" applyProtection="1">
      <alignment horizontal="right" vertical="center"/>
    </xf>
    <xf numFmtId="0" fontId="11" fillId="0" borderId="0" xfId="0" applyFont="1" applyAlignment="1" applyProtection="1">
      <alignment horizontal="center"/>
    </xf>
    <xf numFmtId="0" fontId="11" fillId="0" borderId="0" xfId="0" applyFont="1" applyAlignment="1" applyProtection="1">
      <alignment horizontal="center" vertical="top" wrapText="1"/>
    </xf>
    <xf numFmtId="0" fontId="1" fillId="0" borderId="0" xfId="0" applyFont="1" applyFill="1" applyAlignment="1" applyProtection="1">
      <alignment horizontal="center"/>
    </xf>
    <xf numFmtId="0" fontId="23" fillId="3" borderId="1" xfId="0" applyFont="1" applyFill="1" applyBorder="1" applyAlignment="1" applyProtection="1">
      <alignment horizontal="right" vertical="center"/>
    </xf>
    <xf numFmtId="0" fontId="19" fillId="0" borderId="0" xfId="0" applyFont="1" applyAlignment="1" applyProtection="1">
      <alignment horizontal="center" vertical="top"/>
    </xf>
    <xf numFmtId="0" fontId="6" fillId="0" borderId="0" xfId="0" applyFont="1" applyAlignment="1" applyProtection="1">
      <alignment horizontal="center" vertical="top"/>
    </xf>
    <xf numFmtId="0" fontId="3" fillId="0" borderId="0" xfId="0" applyFont="1" applyAlignment="1" applyProtection="1">
      <alignment horizontal="left" vertical="top" wrapText="1"/>
    </xf>
  </cellXfs>
  <cellStyles count="1">
    <cellStyle name="Обычный" xfId="0" builtinId="0"/>
  </cellStyles>
  <dxfs count="77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</dxfs>
  <tableStyles count="0" defaultTableStyle="TableStyleMedium2" defaultPivotStyle="PivotStyleLight16"/>
  <colors>
    <mruColors>
      <color rgb="FFA86ED4"/>
      <color rgb="FFFF4343"/>
      <color rgb="FFFF616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calcChain" Target="calcChain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7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18.xml.rels><?xml version="1.0" encoding="UTF-8" standalone="yes"?>
<Relationships xmlns="http://schemas.openxmlformats.org/package/2006/relationships"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19.xml.rels><?xml version="1.0" encoding="UTF-8" standalone="yes"?>
<Relationships xmlns="http://schemas.openxmlformats.org/package/2006/relationships"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20.xml.rels><?xml version="1.0" encoding="UTF-8" standalone="yes"?>
<Relationships xmlns="http://schemas.openxmlformats.org/package/2006/relationships"><Relationship Id="rId2" Type="http://schemas.microsoft.com/office/2011/relationships/chartColorStyle" Target="colors20.xml"/><Relationship Id="rId1" Type="http://schemas.microsoft.com/office/2011/relationships/chartStyle" Target="style20.xml"/></Relationships>
</file>

<file path=xl/charts/_rels/chart21.xml.rels><?xml version="1.0" encoding="UTF-8" standalone="yes"?>
<Relationships xmlns="http://schemas.openxmlformats.org/package/2006/relationships"><Relationship Id="rId2" Type="http://schemas.microsoft.com/office/2011/relationships/chartColorStyle" Target="colors21.xml"/><Relationship Id="rId1" Type="http://schemas.microsoft.com/office/2011/relationships/chartStyle" Target="style21.xml"/></Relationships>
</file>

<file path=xl/charts/_rels/chart22.xml.rels><?xml version="1.0" encoding="UTF-8" standalone="yes"?>
<Relationships xmlns="http://schemas.openxmlformats.org/package/2006/relationships"><Relationship Id="rId2" Type="http://schemas.microsoft.com/office/2011/relationships/chartColorStyle" Target="colors22.xml"/><Relationship Id="rId1" Type="http://schemas.microsoft.com/office/2011/relationships/chartStyle" Target="style22.xml"/></Relationships>
</file>

<file path=xl/charts/_rels/chart23.xml.rels><?xml version="1.0" encoding="UTF-8" standalone="yes"?>
<Relationships xmlns="http://schemas.openxmlformats.org/package/2006/relationships"><Relationship Id="rId2" Type="http://schemas.microsoft.com/office/2011/relationships/chartColorStyle" Target="colors23.xml"/><Relationship Id="rId1" Type="http://schemas.microsoft.com/office/2011/relationships/chartStyle" Target="style23.xml"/></Relationships>
</file>

<file path=xl/charts/_rels/chart24.xml.rels><?xml version="1.0" encoding="UTF-8" standalone="yes"?>
<Relationships xmlns="http://schemas.openxmlformats.org/package/2006/relationships"><Relationship Id="rId2" Type="http://schemas.microsoft.com/office/2011/relationships/chartColorStyle" Target="colors24.xml"/><Relationship Id="rId1" Type="http://schemas.microsoft.com/office/2011/relationships/chartStyle" Target="style24.xml"/></Relationships>
</file>

<file path=xl/charts/_rels/chart25.xml.rels><?xml version="1.0" encoding="UTF-8" standalone="yes"?>
<Relationships xmlns="http://schemas.openxmlformats.org/package/2006/relationships"><Relationship Id="rId2" Type="http://schemas.microsoft.com/office/2011/relationships/chartColorStyle" Target="colors25.xml"/><Relationship Id="rId1" Type="http://schemas.microsoft.com/office/2011/relationships/chartStyle" Target="style25.xml"/></Relationships>
</file>

<file path=xl/charts/_rels/chart26.xml.rels><?xml version="1.0" encoding="UTF-8" standalone="yes"?>
<Relationships xmlns="http://schemas.openxmlformats.org/package/2006/relationships"><Relationship Id="rId2" Type="http://schemas.microsoft.com/office/2011/relationships/chartColorStyle" Target="colors26.xml"/><Relationship Id="rId1" Type="http://schemas.microsoft.com/office/2011/relationships/chartStyle" Target="style26.xml"/></Relationships>
</file>

<file path=xl/charts/_rels/chart27.xml.rels><?xml version="1.0" encoding="UTF-8" standalone="yes"?>
<Relationships xmlns="http://schemas.openxmlformats.org/package/2006/relationships"><Relationship Id="rId2" Type="http://schemas.microsoft.com/office/2011/relationships/chartColorStyle" Target="colors27.xml"/><Relationship Id="rId1" Type="http://schemas.microsoft.com/office/2011/relationships/chartStyle" Target="style27.xml"/></Relationships>
</file>

<file path=xl/charts/_rels/chart28.xml.rels><?xml version="1.0" encoding="UTF-8" standalone="yes"?>
<Relationships xmlns="http://schemas.openxmlformats.org/package/2006/relationships"><Relationship Id="rId2" Type="http://schemas.microsoft.com/office/2011/relationships/chartColorStyle" Target="colors28.xml"/><Relationship Id="rId1" Type="http://schemas.microsoft.com/office/2011/relationships/chartStyle" Target="style28.xml"/></Relationships>
</file>

<file path=xl/charts/_rels/chart29.xml.rels><?xml version="1.0" encoding="UTF-8" standalone="yes"?>
<Relationships xmlns="http://schemas.openxmlformats.org/package/2006/relationships"><Relationship Id="rId2" Type="http://schemas.microsoft.com/office/2011/relationships/chartColorStyle" Target="colors29.xml"/><Relationship Id="rId1" Type="http://schemas.microsoft.com/office/2011/relationships/chartStyle" Target="style29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30.xml.rels><?xml version="1.0" encoding="UTF-8" standalone="yes"?>
<Relationships xmlns="http://schemas.openxmlformats.org/package/2006/relationships"><Relationship Id="rId2" Type="http://schemas.microsoft.com/office/2011/relationships/chartColorStyle" Target="colors30.xml"/><Relationship Id="rId1" Type="http://schemas.microsoft.com/office/2011/relationships/chartStyle" Target="style30.xml"/></Relationships>
</file>

<file path=xl/charts/_rels/chart31.xml.rels><?xml version="1.0" encoding="UTF-8" standalone="yes"?>
<Relationships xmlns="http://schemas.openxmlformats.org/package/2006/relationships"><Relationship Id="rId2" Type="http://schemas.microsoft.com/office/2011/relationships/chartColorStyle" Target="colors31.xml"/><Relationship Id="rId1" Type="http://schemas.microsoft.com/office/2011/relationships/chartStyle" Target="style31.xml"/></Relationships>
</file>

<file path=xl/charts/_rels/chart32.xml.rels><?xml version="1.0" encoding="UTF-8" standalone="yes"?>
<Relationships xmlns="http://schemas.openxmlformats.org/package/2006/relationships"><Relationship Id="rId2" Type="http://schemas.microsoft.com/office/2011/relationships/chartColorStyle" Target="colors32.xml"/><Relationship Id="rId1" Type="http://schemas.microsoft.com/office/2011/relationships/chartStyle" Target="style32.xml"/></Relationships>
</file>

<file path=xl/charts/_rels/chart33.xml.rels><?xml version="1.0" encoding="UTF-8" standalone="yes"?>
<Relationships xmlns="http://schemas.openxmlformats.org/package/2006/relationships"><Relationship Id="rId2" Type="http://schemas.microsoft.com/office/2011/relationships/chartColorStyle" Target="colors33.xml"/><Relationship Id="rId1" Type="http://schemas.microsoft.com/office/2011/relationships/chartStyle" Target="style33.xml"/></Relationships>
</file>

<file path=xl/charts/_rels/chart34.xml.rels><?xml version="1.0" encoding="UTF-8" standalone="yes"?>
<Relationships xmlns="http://schemas.openxmlformats.org/package/2006/relationships"><Relationship Id="rId2" Type="http://schemas.microsoft.com/office/2011/relationships/chartColorStyle" Target="colors34.xml"/><Relationship Id="rId1" Type="http://schemas.microsoft.com/office/2011/relationships/chartStyle" Target="style34.xml"/></Relationships>
</file>

<file path=xl/charts/_rels/chart35.xml.rels><?xml version="1.0" encoding="UTF-8" standalone="yes"?>
<Relationships xmlns="http://schemas.openxmlformats.org/package/2006/relationships"><Relationship Id="rId2" Type="http://schemas.microsoft.com/office/2011/relationships/chartColorStyle" Target="colors35.xml"/><Relationship Id="rId1" Type="http://schemas.microsoft.com/office/2011/relationships/chartStyle" Target="style35.xml"/></Relationships>
</file>

<file path=xl/charts/_rels/chart36.xml.rels><?xml version="1.0" encoding="UTF-8" standalone="yes"?>
<Relationships xmlns="http://schemas.openxmlformats.org/package/2006/relationships"><Relationship Id="rId2" Type="http://schemas.microsoft.com/office/2011/relationships/chartColorStyle" Target="colors36.xml"/><Relationship Id="rId1" Type="http://schemas.microsoft.com/office/2011/relationships/chartStyle" Target="style36.xml"/></Relationships>
</file>

<file path=xl/charts/_rels/chart37.xml.rels><?xml version="1.0" encoding="UTF-8" standalone="yes"?>
<Relationships xmlns="http://schemas.openxmlformats.org/package/2006/relationships"><Relationship Id="rId2" Type="http://schemas.microsoft.com/office/2011/relationships/chartColorStyle" Target="colors37.xml"/><Relationship Id="rId1" Type="http://schemas.microsoft.com/office/2011/relationships/chartStyle" Target="style37.xml"/></Relationships>
</file>

<file path=xl/charts/_rels/chart38.xml.rels><?xml version="1.0" encoding="UTF-8" standalone="yes"?>
<Relationships xmlns="http://schemas.openxmlformats.org/package/2006/relationships"><Relationship Id="rId2" Type="http://schemas.microsoft.com/office/2011/relationships/chartColorStyle" Target="colors38.xml"/><Relationship Id="rId1" Type="http://schemas.microsoft.com/office/2011/relationships/chartStyle" Target="style38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7948-4AD8-A7E3-F0BC74A86150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7948-4AD8-A7E3-F0BC74A86150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7948-4AD8-A7E3-F0BC74A86150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7948-4AD8-A7E3-F0BC74A86150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7948-4AD8-A7E3-F0BC74A86150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7948-4AD8-A7E3-F0BC74A86150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7948-4AD8-A7E3-F0BC74A86150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7948-4AD8-A7E3-F0BC74A8615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08046984"/>
        <c:axId val="308047376"/>
      </c:barChart>
      <c:catAx>
        <c:axId val="3080469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08047376"/>
        <c:crosses val="autoZero"/>
        <c:auto val="1"/>
        <c:lblAlgn val="ctr"/>
        <c:lblOffset val="100"/>
        <c:noMultiLvlLbl val="0"/>
      </c:catAx>
      <c:valAx>
        <c:axId val="308047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08046984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216F-49E4-B9D1-06C215AAF33D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216F-49E4-B9D1-06C215AAF33D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216F-49E4-B9D1-06C215AAF33D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216F-49E4-B9D1-06C215AAF33D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216F-49E4-B9D1-06C215AAF33D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216F-49E4-B9D1-06C215AAF33D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216F-49E4-B9D1-06C215AAF33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'10'!$A$57:$A$64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'10'!$B$57:$B$64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216F-49E4-B9D1-06C215AAF33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4348048"/>
        <c:axId val="354445160"/>
      </c:barChart>
      <c:catAx>
        <c:axId val="3543480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4445160"/>
        <c:crosses val="autoZero"/>
        <c:auto val="1"/>
        <c:lblAlgn val="ctr"/>
        <c:lblOffset val="100"/>
        <c:noMultiLvlLbl val="0"/>
      </c:catAx>
      <c:valAx>
        <c:axId val="3544451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4348048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FDBD-4078-9120-F766FC040582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FDBD-4078-9120-F766FC040582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FDBD-4078-9120-F766FC040582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FDBD-4078-9120-F766FC040582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FDBD-4078-9120-F766FC040582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FDBD-4078-9120-F766FC040582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FDBD-4078-9120-F766FC040582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'11'!$A$57:$A$64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'11'!$B$57:$B$64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FDBD-4078-9120-F766FC04058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4446728"/>
        <c:axId val="354447904"/>
      </c:barChart>
      <c:catAx>
        <c:axId val="3544467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4447904"/>
        <c:crosses val="autoZero"/>
        <c:auto val="1"/>
        <c:lblAlgn val="ctr"/>
        <c:lblOffset val="100"/>
        <c:noMultiLvlLbl val="0"/>
      </c:catAx>
      <c:valAx>
        <c:axId val="3544479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4446728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BAF1-4305-BD21-4F44813160E9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BAF1-4305-BD21-4F44813160E9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BAF1-4305-BD21-4F44813160E9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BAF1-4305-BD21-4F44813160E9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BAF1-4305-BD21-4F44813160E9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BAF1-4305-BD21-4F44813160E9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BAF1-4305-BD21-4F44813160E9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'12'!$A$57:$A$64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'12'!$B$57:$B$64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BAF1-4305-BD21-4F44813160E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4739944"/>
        <c:axId val="354741120"/>
      </c:barChart>
      <c:catAx>
        <c:axId val="3547399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4741120"/>
        <c:crosses val="autoZero"/>
        <c:auto val="1"/>
        <c:lblAlgn val="ctr"/>
        <c:lblOffset val="100"/>
        <c:noMultiLvlLbl val="0"/>
      </c:catAx>
      <c:valAx>
        <c:axId val="3547411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4739944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7CC5-43AF-9475-00BCAE80DD1A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7CC5-43AF-9475-00BCAE80DD1A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7CC5-43AF-9475-00BCAE80DD1A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7CC5-43AF-9475-00BCAE80DD1A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7CC5-43AF-9475-00BCAE80DD1A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7CC5-43AF-9475-00BCAE80DD1A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7CC5-43AF-9475-00BCAE80DD1A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'13'!$A$57:$A$64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'13'!$B$57:$B$64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7CC5-43AF-9475-00BCAE80DD1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4742688"/>
        <c:axId val="355057936"/>
      </c:barChart>
      <c:catAx>
        <c:axId val="3547426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5057936"/>
        <c:crosses val="autoZero"/>
        <c:auto val="1"/>
        <c:lblAlgn val="ctr"/>
        <c:lblOffset val="100"/>
        <c:noMultiLvlLbl val="0"/>
      </c:catAx>
      <c:valAx>
        <c:axId val="3550579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4742688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91B0-4173-9EED-EB2BA614B049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91B0-4173-9EED-EB2BA614B049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91B0-4173-9EED-EB2BA614B049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91B0-4173-9EED-EB2BA614B049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91B0-4173-9EED-EB2BA614B049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91B0-4173-9EED-EB2BA614B049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91B0-4173-9EED-EB2BA614B049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'14'!$A$57:$A$64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'14'!$B$57:$B$64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91B0-4173-9EED-EB2BA614B04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5059504"/>
        <c:axId val="355060680"/>
      </c:barChart>
      <c:catAx>
        <c:axId val="3550595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5060680"/>
        <c:crosses val="autoZero"/>
        <c:auto val="1"/>
        <c:lblAlgn val="ctr"/>
        <c:lblOffset val="100"/>
        <c:noMultiLvlLbl val="0"/>
      </c:catAx>
      <c:valAx>
        <c:axId val="3550606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5059504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1F3E-4031-83D5-8A7CB2B57FD5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1F3E-4031-83D5-8A7CB2B57FD5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1F3E-4031-83D5-8A7CB2B57FD5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1F3E-4031-83D5-8A7CB2B57FD5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1F3E-4031-83D5-8A7CB2B57FD5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1F3E-4031-83D5-8A7CB2B57FD5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1F3E-4031-83D5-8A7CB2B57FD5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'15'!$A$57:$A$64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'15'!$B$57:$B$64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1F3E-4031-83D5-8A7CB2B57FD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3760120"/>
        <c:axId val="353761296"/>
      </c:barChart>
      <c:catAx>
        <c:axId val="3537601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761296"/>
        <c:crosses val="autoZero"/>
        <c:auto val="1"/>
        <c:lblAlgn val="ctr"/>
        <c:lblOffset val="100"/>
        <c:noMultiLvlLbl val="0"/>
      </c:catAx>
      <c:valAx>
        <c:axId val="3537612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760120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ABA7-4F6D-9809-580AD21AC434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ABA7-4F6D-9809-580AD21AC434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ABA7-4F6D-9809-580AD21AC434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ABA7-4F6D-9809-580AD21AC434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ABA7-4F6D-9809-580AD21AC434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ABA7-4F6D-9809-580AD21AC434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ABA7-4F6D-9809-580AD21AC434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'16'!$A$57:$A$64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'16'!$B$57:$B$64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ABA7-4F6D-9809-580AD21AC43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3762864"/>
        <c:axId val="355103872"/>
      </c:barChart>
      <c:catAx>
        <c:axId val="3537628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5103872"/>
        <c:crosses val="autoZero"/>
        <c:auto val="1"/>
        <c:lblAlgn val="ctr"/>
        <c:lblOffset val="100"/>
        <c:noMultiLvlLbl val="0"/>
      </c:catAx>
      <c:valAx>
        <c:axId val="3551038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762864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AAC4-4DED-91F6-2F90F625A517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AAC4-4DED-91F6-2F90F625A517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AAC4-4DED-91F6-2F90F625A517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AAC4-4DED-91F6-2F90F625A517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AAC4-4DED-91F6-2F90F625A517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AAC4-4DED-91F6-2F90F625A517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AAC4-4DED-91F6-2F90F625A517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'17'!$A$57:$A$64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'17'!$B$57:$B$64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AAC4-4DED-91F6-2F90F625A51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5470992"/>
        <c:axId val="355472168"/>
      </c:barChart>
      <c:catAx>
        <c:axId val="3554709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5472168"/>
        <c:crosses val="autoZero"/>
        <c:auto val="1"/>
        <c:lblAlgn val="ctr"/>
        <c:lblOffset val="100"/>
        <c:noMultiLvlLbl val="0"/>
      </c:catAx>
      <c:valAx>
        <c:axId val="3554721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5470992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86A8-4536-93DE-52E0A0D3AECB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86A8-4536-93DE-52E0A0D3AECB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86A8-4536-93DE-52E0A0D3AECB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86A8-4536-93DE-52E0A0D3AECB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86A8-4536-93DE-52E0A0D3AECB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86A8-4536-93DE-52E0A0D3AECB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86A8-4536-93DE-52E0A0D3AECB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'18'!$A$57:$A$64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'18'!$B$57:$B$64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86A8-4536-93DE-52E0A0D3AEC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5473736"/>
        <c:axId val="355914072"/>
      </c:barChart>
      <c:catAx>
        <c:axId val="3554737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5914072"/>
        <c:crosses val="autoZero"/>
        <c:auto val="1"/>
        <c:lblAlgn val="ctr"/>
        <c:lblOffset val="100"/>
        <c:noMultiLvlLbl val="0"/>
      </c:catAx>
      <c:valAx>
        <c:axId val="3559140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5473736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91EA-46D8-B723-A95F15FDC4E4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91EA-46D8-B723-A95F15FDC4E4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91EA-46D8-B723-A95F15FDC4E4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91EA-46D8-B723-A95F15FDC4E4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91EA-46D8-B723-A95F15FDC4E4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91EA-46D8-B723-A95F15FDC4E4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91EA-46D8-B723-A95F15FDC4E4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'19'!$A$57:$A$64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'19'!$B$57:$B$64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91EA-46D8-B723-A95F15FDC4E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5915640"/>
        <c:axId val="355916816"/>
      </c:barChart>
      <c:catAx>
        <c:axId val="3559156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5916816"/>
        <c:crosses val="autoZero"/>
        <c:auto val="1"/>
        <c:lblAlgn val="ctr"/>
        <c:lblOffset val="100"/>
        <c:noMultiLvlLbl val="0"/>
      </c:catAx>
      <c:valAx>
        <c:axId val="3559168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5915640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C4B4-4B66-970C-0A29F98D43CD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C4B4-4B66-970C-0A29F98D43CD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C4B4-4B66-970C-0A29F98D43CD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C4B4-4B66-970C-0A29F98D43CD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C4B4-4B66-970C-0A29F98D43CD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C4B4-4B66-970C-0A29F98D43CD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C4B4-4B66-970C-0A29F98D43C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'2'!$B$57:$B$64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C4B4-4B66-970C-0A29F98D43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09865864"/>
        <c:axId val="309867040"/>
      </c:barChart>
      <c:catAx>
        <c:axId val="3098658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09867040"/>
        <c:crosses val="autoZero"/>
        <c:auto val="1"/>
        <c:lblAlgn val="ctr"/>
        <c:lblOffset val="100"/>
        <c:noMultiLvlLbl val="0"/>
      </c:catAx>
      <c:valAx>
        <c:axId val="3098670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09865864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482A-4CE2-A36F-A1438DF63417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482A-4CE2-A36F-A1438DF63417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482A-4CE2-A36F-A1438DF63417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482A-4CE2-A36F-A1438DF63417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482A-4CE2-A36F-A1438DF63417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482A-4CE2-A36F-A1438DF63417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482A-4CE2-A36F-A1438DF63417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'20'!$A$57:$A$64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'20'!$B$57:$B$64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482A-4CE2-A36F-A1438DF6341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5260608"/>
        <c:axId val="355261784"/>
      </c:barChart>
      <c:catAx>
        <c:axId val="3552606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5261784"/>
        <c:crosses val="autoZero"/>
        <c:auto val="1"/>
        <c:lblAlgn val="ctr"/>
        <c:lblOffset val="100"/>
        <c:noMultiLvlLbl val="0"/>
      </c:catAx>
      <c:valAx>
        <c:axId val="3552617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5260608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3F20-462D-98E5-A37EC5520641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3F20-462D-98E5-A37EC5520641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3F20-462D-98E5-A37EC5520641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3F20-462D-98E5-A37EC5520641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3F20-462D-98E5-A37EC5520641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3F20-462D-98E5-A37EC5520641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3F20-462D-98E5-A37EC5520641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'21'!$A$57:$A$64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'21'!$B$57:$B$64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3F20-462D-98E5-A37EC552064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5263352"/>
        <c:axId val="355005144"/>
      </c:barChart>
      <c:catAx>
        <c:axId val="3552633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5005144"/>
        <c:crosses val="autoZero"/>
        <c:auto val="1"/>
        <c:lblAlgn val="ctr"/>
        <c:lblOffset val="100"/>
        <c:noMultiLvlLbl val="0"/>
      </c:catAx>
      <c:valAx>
        <c:axId val="3550051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5263352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70AD-47CC-BD1B-66D2A36B0FEE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70AD-47CC-BD1B-66D2A36B0FEE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70AD-47CC-BD1B-66D2A36B0FEE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70AD-47CC-BD1B-66D2A36B0FEE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70AD-47CC-BD1B-66D2A36B0FEE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70AD-47CC-BD1B-66D2A36B0FEE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70AD-47CC-BD1B-66D2A36B0FEE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'22'!$A$57:$A$64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'22'!$B$57:$B$64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70AD-47CC-BD1B-66D2A36B0FE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5006712"/>
        <c:axId val="355007888"/>
      </c:barChart>
      <c:catAx>
        <c:axId val="3550067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5007888"/>
        <c:crosses val="autoZero"/>
        <c:auto val="1"/>
        <c:lblAlgn val="ctr"/>
        <c:lblOffset val="100"/>
        <c:noMultiLvlLbl val="0"/>
      </c:catAx>
      <c:valAx>
        <c:axId val="3550078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5006712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0AB1-4A87-A050-317998C4D5D1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0AB1-4A87-A050-317998C4D5D1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0AB1-4A87-A050-317998C4D5D1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0AB1-4A87-A050-317998C4D5D1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0AB1-4A87-A050-317998C4D5D1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0AB1-4A87-A050-317998C4D5D1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0AB1-4A87-A050-317998C4D5D1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'23'!$A$57:$A$64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'23'!$B$57:$B$64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0AB1-4A87-A050-317998C4D5D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4371056"/>
        <c:axId val="356859512"/>
      </c:barChart>
      <c:catAx>
        <c:axId val="3543710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6859512"/>
        <c:crosses val="autoZero"/>
        <c:auto val="1"/>
        <c:lblAlgn val="ctr"/>
        <c:lblOffset val="100"/>
        <c:noMultiLvlLbl val="0"/>
      </c:catAx>
      <c:valAx>
        <c:axId val="3568595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4371056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8CA7-4A3D-B15D-A3E92F202F04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8CA7-4A3D-B15D-A3E92F202F04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8CA7-4A3D-B15D-A3E92F202F04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8CA7-4A3D-B15D-A3E92F202F04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8CA7-4A3D-B15D-A3E92F202F04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8CA7-4A3D-B15D-A3E92F202F04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8CA7-4A3D-B15D-A3E92F202F04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'24'!$A$57:$A$64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'24'!$B$57:$B$64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8CA7-4A3D-B15D-A3E92F202F0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6861080"/>
        <c:axId val="356862256"/>
      </c:barChart>
      <c:catAx>
        <c:axId val="3568610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6862256"/>
        <c:crosses val="autoZero"/>
        <c:auto val="1"/>
        <c:lblAlgn val="ctr"/>
        <c:lblOffset val="100"/>
        <c:noMultiLvlLbl val="0"/>
      </c:catAx>
      <c:valAx>
        <c:axId val="3568622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6861080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F259-441B-9389-86F6818F5D0B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F259-441B-9389-86F6818F5D0B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F259-441B-9389-86F6818F5D0B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F259-441B-9389-86F6818F5D0B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F259-441B-9389-86F6818F5D0B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F259-441B-9389-86F6818F5D0B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F259-441B-9389-86F6818F5D0B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'25'!$A$57:$A$64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'25'!$B$57:$B$64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F259-441B-9389-86F6818F5D0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6165640"/>
        <c:axId val="356166032"/>
      </c:barChart>
      <c:catAx>
        <c:axId val="3561656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6166032"/>
        <c:crosses val="autoZero"/>
        <c:auto val="1"/>
        <c:lblAlgn val="ctr"/>
        <c:lblOffset val="100"/>
        <c:noMultiLvlLbl val="0"/>
      </c:catAx>
      <c:valAx>
        <c:axId val="3561660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6165640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C49A-4FCB-A050-A9D3B690830D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C49A-4FCB-A050-A9D3B690830D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C49A-4FCB-A050-A9D3B690830D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C49A-4FCB-A050-A9D3B690830D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C49A-4FCB-A050-A9D3B690830D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C49A-4FCB-A050-A9D3B690830D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C49A-4FCB-A050-A9D3B690830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'26'!$A$57:$A$64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'26'!$B$57:$B$64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C49A-4FCB-A050-A9D3B690830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6662512"/>
        <c:axId val="356663688"/>
      </c:barChart>
      <c:catAx>
        <c:axId val="3566625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6663688"/>
        <c:crosses val="autoZero"/>
        <c:auto val="1"/>
        <c:lblAlgn val="ctr"/>
        <c:lblOffset val="100"/>
        <c:noMultiLvlLbl val="0"/>
      </c:catAx>
      <c:valAx>
        <c:axId val="3566636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6662512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262D-4DDB-8D9A-3215D0890F77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262D-4DDB-8D9A-3215D0890F77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262D-4DDB-8D9A-3215D0890F77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262D-4DDB-8D9A-3215D0890F77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262D-4DDB-8D9A-3215D0890F77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262D-4DDB-8D9A-3215D0890F77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262D-4DDB-8D9A-3215D0890F77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'27'!$A$57:$A$64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'27'!$B$57:$B$64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262D-4DDB-8D9A-3215D0890F7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6665256"/>
        <c:axId val="356666432"/>
      </c:barChart>
      <c:catAx>
        <c:axId val="3566652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6666432"/>
        <c:crosses val="autoZero"/>
        <c:auto val="1"/>
        <c:lblAlgn val="ctr"/>
        <c:lblOffset val="100"/>
        <c:noMultiLvlLbl val="0"/>
      </c:catAx>
      <c:valAx>
        <c:axId val="3566664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6665256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9C75-4D70-AB7D-9087BD62963C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9C75-4D70-AB7D-9087BD62963C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9C75-4D70-AB7D-9087BD62963C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9C75-4D70-AB7D-9087BD62963C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9C75-4D70-AB7D-9087BD62963C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9C75-4D70-AB7D-9087BD62963C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9C75-4D70-AB7D-9087BD62963C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'28'!$A$57:$A$64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'28'!$B$57:$B$64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9C75-4D70-AB7D-9087BD62963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6668000"/>
        <c:axId val="356669176"/>
      </c:barChart>
      <c:catAx>
        <c:axId val="3566680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6669176"/>
        <c:crosses val="autoZero"/>
        <c:auto val="1"/>
        <c:lblAlgn val="ctr"/>
        <c:lblOffset val="100"/>
        <c:noMultiLvlLbl val="0"/>
      </c:catAx>
      <c:valAx>
        <c:axId val="3566691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6668000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A01E-49C8-AC60-E7A11EFCEA7A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A01E-49C8-AC60-E7A11EFCEA7A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A01E-49C8-AC60-E7A11EFCEA7A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A01E-49C8-AC60-E7A11EFCEA7A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A01E-49C8-AC60-E7A11EFCEA7A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A01E-49C8-AC60-E7A11EFCEA7A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A01E-49C8-AC60-E7A11EFCEA7A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'29'!$A$57:$A$64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'29'!$B$57:$B$64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A01E-49C8-AC60-E7A11EFCEA7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7576352"/>
        <c:axId val="357577528"/>
      </c:barChart>
      <c:catAx>
        <c:axId val="3575763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7577528"/>
        <c:crosses val="autoZero"/>
        <c:auto val="1"/>
        <c:lblAlgn val="ctr"/>
        <c:lblOffset val="100"/>
        <c:noMultiLvlLbl val="0"/>
      </c:catAx>
      <c:valAx>
        <c:axId val="3575775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7576352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FE04-4058-AC85-09BB5E1C013B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FE04-4058-AC85-09BB5E1C013B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FE04-4058-AC85-09BB5E1C013B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FE04-4058-AC85-09BB5E1C013B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FE04-4058-AC85-09BB5E1C013B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FE04-4058-AC85-09BB5E1C013B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FE04-4058-AC85-09BB5E1C013B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'3'!$A$57:$A$64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'3'!$B$57:$B$64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FE04-4058-AC85-09BB5E1C013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09868608"/>
        <c:axId val="353960432"/>
      </c:barChart>
      <c:catAx>
        <c:axId val="3098686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960432"/>
        <c:crosses val="autoZero"/>
        <c:auto val="1"/>
        <c:lblAlgn val="ctr"/>
        <c:lblOffset val="100"/>
        <c:noMultiLvlLbl val="0"/>
      </c:catAx>
      <c:valAx>
        <c:axId val="3539604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09868608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06BC-4B0F-9250-7BE5ECB556BE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06BC-4B0F-9250-7BE5ECB556BE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06BC-4B0F-9250-7BE5ECB556BE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06BC-4B0F-9250-7BE5ECB556BE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06BC-4B0F-9250-7BE5ECB556BE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06BC-4B0F-9250-7BE5ECB556BE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06BC-4B0F-9250-7BE5ECB556BE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'30'!$A$57:$A$64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'30'!$B$57:$B$64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06BC-4B0F-9250-7BE5ECB556B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7579096"/>
        <c:axId val="357580272"/>
      </c:barChart>
      <c:catAx>
        <c:axId val="3575790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7580272"/>
        <c:crosses val="autoZero"/>
        <c:auto val="1"/>
        <c:lblAlgn val="ctr"/>
        <c:lblOffset val="100"/>
        <c:noMultiLvlLbl val="0"/>
      </c:catAx>
      <c:valAx>
        <c:axId val="3575802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7579096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0D21-4FF8-BF52-946482EB449E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0D21-4FF8-BF52-946482EB449E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0D21-4FF8-BF52-946482EB449E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0D21-4FF8-BF52-946482EB449E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0D21-4FF8-BF52-946482EB449E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0D21-4FF8-BF52-946482EB449E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0D21-4FF8-BF52-946482EB449E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'31'!$A$57:$A$64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'31'!$B$57:$B$64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0D21-4FF8-BF52-946482EB449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7581448"/>
        <c:axId val="357582624"/>
      </c:barChart>
      <c:catAx>
        <c:axId val="3575814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7582624"/>
        <c:crosses val="autoZero"/>
        <c:auto val="1"/>
        <c:lblAlgn val="ctr"/>
        <c:lblOffset val="100"/>
        <c:noMultiLvlLbl val="0"/>
      </c:catAx>
      <c:valAx>
        <c:axId val="3575826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7581448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9C45-403F-B956-CC8A0475C37A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9C45-403F-B956-CC8A0475C37A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9C45-403F-B956-CC8A0475C37A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9C45-403F-B956-CC8A0475C37A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9C45-403F-B956-CC8A0475C37A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9C45-403F-B956-CC8A0475C37A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9C45-403F-B956-CC8A0475C37A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'32'!$A$57:$A$64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'32'!$B$57:$B$64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9C45-403F-B956-CC8A0475C37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8026912"/>
        <c:axId val="358028088"/>
      </c:barChart>
      <c:catAx>
        <c:axId val="3580269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8028088"/>
        <c:crosses val="autoZero"/>
        <c:auto val="1"/>
        <c:lblAlgn val="ctr"/>
        <c:lblOffset val="100"/>
        <c:noMultiLvlLbl val="0"/>
      </c:catAx>
      <c:valAx>
        <c:axId val="3580280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8026912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E90A-4A31-B26B-7B9BBCE82167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E90A-4A31-B26B-7B9BBCE82167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E90A-4A31-B26B-7B9BBCE82167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E90A-4A31-B26B-7B9BBCE82167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E90A-4A31-B26B-7B9BBCE82167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E90A-4A31-B26B-7B9BBCE82167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E90A-4A31-B26B-7B9BBCE82167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'33'!$A$57:$A$64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'33'!$B$57:$B$64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E90A-4A31-B26B-7B9BBCE8216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8029656"/>
        <c:axId val="358030832"/>
      </c:barChart>
      <c:catAx>
        <c:axId val="3580296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8030832"/>
        <c:crosses val="autoZero"/>
        <c:auto val="1"/>
        <c:lblAlgn val="ctr"/>
        <c:lblOffset val="100"/>
        <c:noMultiLvlLbl val="0"/>
      </c:catAx>
      <c:valAx>
        <c:axId val="3580308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8029656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09D6-44C6-A125-A8AA2CAD4577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09D6-44C6-A125-A8AA2CAD4577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09D6-44C6-A125-A8AA2CAD4577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09D6-44C6-A125-A8AA2CAD4577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09D6-44C6-A125-A8AA2CAD4577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09D6-44C6-A125-A8AA2CAD4577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09D6-44C6-A125-A8AA2CAD4577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'34'!$A$57:$A$64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'34'!$B$57:$B$64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09D6-44C6-A125-A8AA2CAD457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8032400"/>
        <c:axId val="358033576"/>
      </c:barChart>
      <c:catAx>
        <c:axId val="3580324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8033576"/>
        <c:crosses val="autoZero"/>
        <c:auto val="1"/>
        <c:lblAlgn val="ctr"/>
        <c:lblOffset val="100"/>
        <c:noMultiLvlLbl val="0"/>
      </c:catAx>
      <c:valAx>
        <c:axId val="3580335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8032400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8FE3-4E4B-80B6-5ACC8A357CB1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8FE3-4E4B-80B6-5ACC8A357CB1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8FE3-4E4B-80B6-5ACC8A357CB1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8FE3-4E4B-80B6-5ACC8A357CB1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8FE3-4E4B-80B6-5ACC8A357CB1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8FE3-4E4B-80B6-5ACC8A357CB1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8FE3-4E4B-80B6-5ACC8A357CB1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'35'!$A$57:$A$64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'35'!$B$57:$B$64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8FE3-4E4B-80B6-5ACC8A357CB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8267072"/>
        <c:axId val="358268248"/>
      </c:barChart>
      <c:catAx>
        <c:axId val="3582670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8268248"/>
        <c:crosses val="autoZero"/>
        <c:auto val="1"/>
        <c:lblAlgn val="ctr"/>
        <c:lblOffset val="100"/>
        <c:noMultiLvlLbl val="0"/>
      </c:catAx>
      <c:valAx>
        <c:axId val="3582682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8267072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E361-41C7-AB5E-8EFE4994B82C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E361-41C7-AB5E-8EFE4994B82C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E361-41C7-AB5E-8EFE4994B82C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E361-41C7-AB5E-8EFE4994B82C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E361-41C7-AB5E-8EFE4994B82C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E361-41C7-AB5E-8EFE4994B82C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E361-41C7-AB5E-8EFE4994B82C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'36'!$A$57:$A$64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'36'!$B$57:$B$64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E361-41C7-AB5E-8EFE4994B82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8269816"/>
        <c:axId val="358270992"/>
      </c:barChart>
      <c:catAx>
        <c:axId val="3582698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8270992"/>
        <c:crosses val="autoZero"/>
        <c:auto val="1"/>
        <c:lblAlgn val="ctr"/>
        <c:lblOffset val="100"/>
        <c:noMultiLvlLbl val="0"/>
      </c:catAx>
      <c:valAx>
        <c:axId val="3582709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8269816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F951-4276-8370-D3F72D967501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F951-4276-8370-D3F72D967501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F951-4276-8370-D3F72D967501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F951-4276-8370-D3F72D967501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F951-4276-8370-D3F72D967501}"/>
              </c:ext>
            </c:extLst>
          </c:dPt>
          <c:dPt>
            <c:idx val="6"/>
            <c:invertIfNegative val="0"/>
            <c:bubble3D val="0"/>
            <c:spPr>
              <a:solidFill>
                <a:srgbClr val="FF4343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F951-4276-8370-D3F72D967501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F951-4276-8370-D3F72D967501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СВОД!$C$6:$J$6</c:f>
              <c:strCache>
                <c:ptCount val="8"/>
                <c:pt idx="0">
                  <c:v>Гражданское воспитание</c:v>
                </c:pt>
                <c:pt idx="1">
                  <c:v>Патриотическое воспитание</c:v>
                </c:pt>
                <c:pt idx="2">
                  <c:v>Духовно-нравственное воспитание</c:v>
                </c:pt>
                <c:pt idx="3">
                  <c:v>Эстетическое воспитание</c:v>
                </c:pt>
                <c:pt idx="4">
                  <c:v>Физическое воспитание, формирование культуры здоровья и эмоционального благополучия (далее - Физическое воспитание)</c:v>
                </c:pt>
                <c:pt idx="5">
                  <c:v>Трудовое воспитание</c:v>
                </c:pt>
                <c:pt idx="6">
                  <c:v>Экологическое воспитание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СВОД!$C$43:$J$43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F951-4276-8370-D3F72D96750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8925656"/>
        <c:axId val="358926048"/>
      </c:barChart>
      <c:catAx>
        <c:axId val="3589256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8926048"/>
        <c:crosses val="autoZero"/>
        <c:auto val="1"/>
        <c:lblAlgn val="ctr"/>
        <c:lblOffset val="100"/>
        <c:noMultiLvlLbl val="0"/>
      </c:catAx>
      <c:valAx>
        <c:axId val="3589260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892565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СВОД!$B$49:$B$53</c:f>
              <c:strCache>
                <c:ptCount val="5"/>
                <c:pt idx="0">
                  <c:v>Критический уровень</c:v>
                </c:pt>
                <c:pt idx="1">
                  <c:v>Уровень ниже среднего</c:v>
                </c:pt>
                <c:pt idx="2">
                  <c:v>Средний</c:v>
                </c:pt>
                <c:pt idx="3">
                  <c:v>Повышенный</c:v>
                </c:pt>
                <c:pt idx="4">
                  <c:v>Высокий</c:v>
                </c:pt>
              </c:strCache>
            </c:strRef>
          </c:cat>
          <c:val>
            <c:numRef>
              <c:f>СВОД!$C$49:$C$53</c:f>
              <c:numCache>
                <c:formatCode>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5F7-4BF2-81D3-B16560E95BE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8926832"/>
        <c:axId val="359046352"/>
      </c:barChart>
      <c:catAx>
        <c:axId val="3589268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9046352"/>
        <c:crosses val="autoZero"/>
        <c:auto val="1"/>
        <c:lblAlgn val="ctr"/>
        <c:lblOffset val="100"/>
        <c:noMultiLvlLbl val="0"/>
      </c:catAx>
      <c:valAx>
        <c:axId val="3590463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8926832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730C-4134-9936-10F3AA706B36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730C-4134-9936-10F3AA706B36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730C-4134-9936-10F3AA706B36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730C-4134-9936-10F3AA706B36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730C-4134-9936-10F3AA706B36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730C-4134-9936-10F3AA706B36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730C-4134-9936-10F3AA706B36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'4'!$A$57:$A$64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'4'!$B$57:$B$64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730C-4134-9936-10F3AA706B3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3962000"/>
        <c:axId val="353963176"/>
      </c:barChart>
      <c:catAx>
        <c:axId val="3539620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963176"/>
        <c:crosses val="autoZero"/>
        <c:auto val="1"/>
        <c:lblAlgn val="ctr"/>
        <c:lblOffset val="100"/>
        <c:noMultiLvlLbl val="0"/>
      </c:catAx>
      <c:valAx>
        <c:axId val="3539631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962000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983B-452C-9734-69107759F992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983B-452C-9734-69107759F992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983B-452C-9734-69107759F992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983B-452C-9734-69107759F992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983B-452C-9734-69107759F992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983B-452C-9734-69107759F992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983B-452C-9734-69107759F992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'5'!$A$57:$A$64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'5'!$B$57:$B$64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983B-452C-9734-69107759F99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3795312"/>
        <c:axId val="353795704"/>
      </c:barChart>
      <c:catAx>
        <c:axId val="3537953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795704"/>
        <c:crosses val="autoZero"/>
        <c:auto val="1"/>
        <c:lblAlgn val="ctr"/>
        <c:lblOffset val="100"/>
        <c:noMultiLvlLbl val="0"/>
      </c:catAx>
      <c:valAx>
        <c:axId val="3537957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795312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022F-4AF6-A3EB-C3FE6187C66A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022F-4AF6-A3EB-C3FE6187C66A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022F-4AF6-A3EB-C3FE6187C66A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022F-4AF6-A3EB-C3FE6187C66A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022F-4AF6-A3EB-C3FE6187C66A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022F-4AF6-A3EB-C3FE6187C66A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022F-4AF6-A3EB-C3FE6187C66A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'6'!$A$57:$A$64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'6'!$B$57:$B$64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022F-4AF6-A3EB-C3FE6187C6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10408200"/>
        <c:axId val="310409376"/>
      </c:barChart>
      <c:catAx>
        <c:axId val="3104082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10409376"/>
        <c:crosses val="autoZero"/>
        <c:auto val="1"/>
        <c:lblAlgn val="ctr"/>
        <c:lblOffset val="100"/>
        <c:noMultiLvlLbl val="0"/>
      </c:catAx>
      <c:valAx>
        <c:axId val="310409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10408200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9914-443A-8D8C-D23738589FB6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9914-443A-8D8C-D23738589FB6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9914-443A-8D8C-D23738589FB6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9914-443A-8D8C-D23738589FB6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9914-443A-8D8C-D23738589FB6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9914-443A-8D8C-D23738589FB6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9914-443A-8D8C-D23738589FB6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'7'!$A$57:$A$64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'7'!$B$57:$B$64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9914-443A-8D8C-D23738589FB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10462384"/>
        <c:axId val="310463560"/>
      </c:barChart>
      <c:catAx>
        <c:axId val="3104623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10463560"/>
        <c:crosses val="autoZero"/>
        <c:auto val="1"/>
        <c:lblAlgn val="ctr"/>
        <c:lblOffset val="100"/>
        <c:noMultiLvlLbl val="0"/>
      </c:catAx>
      <c:valAx>
        <c:axId val="3104635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10462384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B625-49F5-9281-C3AEF694305F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B625-49F5-9281-C3AEF694305F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B625-49F5-9281-C3AEF694305F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B625-49F5-9281-C3AEF694305F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B625-49F5-9281-C3AEF694305F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B625-49F5-9281-C3AEF694305F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B625-49F5-9281-C3AEF694305F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'8'!$A$57:$A$64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'8'!$B$57:$B$64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B625-49F5-9281-C3AEF694305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3794920"/>
        <c:axId val="353794528"/>
      </c:barChart>
      <c:catAx>
        <c:axId val="3537949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794528"/>
        <c:crosses val="autoZero"/>
        <c:auto val="1"/>
        <c:lblAlgn val="ctr"/>
        <c:lblOffset val="100"/>
        <c:noMultiLvlLbl val="0"/>
      </c:catAx>
      <c:valAx>
        <c:axId val="3537945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794920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DC61-480B-AAF2-BA775507B43C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DC61-480B-AAF2-BA775507B43C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DC61-480B-AAF2-BA775507B43C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DC61-480B-AAF2-BA775507B43C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DC61-480B-AAF2-BA775507B43C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DC61-480B-AAF2-BA775507B43C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DC61-480B-AAF2-BA775507B43C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'9'!$A$57:$A$64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'9'!$B$57:$B$64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DC61-480B-AAF2-BA775507B43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4345304"/>
        <c:axId val="354346480"/>
      </c:barChart>
      <c:catAx>
        <c:axId val="3543453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4346480"/>
        <c:crosses val="autoZero"/>
        <c:auto val="1"/>
        <c:lblAlgn val="ctr"/>
        <c:lblOffset val="100"/>
        <c:noMultiLvlLbl val="0"/>
      </c:catAx>
      <c:valAx>
        <c:axId val="3543464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4345304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4.xml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5.xml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6.xml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7.xml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8.xml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9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2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0.xml"/></Relationships>
</file>

<file path=xl/drawings/_rels/drawing2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1.xml"/></Relationships>
</file>

<file path=xl/drawings/_rels/drawing2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2.xml"/></Relationships>
</file>

<file path=xl/drawings/_rels/drawing2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3.xml"/></Relationships>
</file>

<file path=xl/drawings/_rels/drawing2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4.xml"/></Relationships>
</file>

<file path=xl/drawings/_rels/drawing2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5.xml"/></Relationships>
</file>

<file path=xl/drawings/_rels/drawing2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6.xml"/></Relationships>
</file>

<file path=xl/drawings/_rels/drawing2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7.xml"/></Relationships>
</file>

<file path=xl/drawings/_rels/drawing2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8.xml"/></Relationships>
</file>

<file path=xl/drawings/_rels/drawing2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9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3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0.xml"/></Relationships>
</file>

<file path=xl/drawings/_rels/drawing3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1.xml"/></Relationships>
</file>

<file path=xl/drawings/_rels/drawing3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2.xml"/></Relationships>
</file>

<file path=xl/drawings/_rels/drawing3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3.xml"/></Relationships>
</file>

<file path=xl/drawings/_rels/drawing3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4.xml"/></Relationships>
</file>

<file path=xl/drawings/_rels/drawing3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5.xml"/></Relationships>
</file>

<file path=xl/drawings/_rels/drawing3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6.xml"/></Relationships>
</file>

<file path=xl/drawings/_rels/drawing3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8.xml"/><Relationship Id="rId1" Type="http://schemas.openxmlformats.org/officeDocument/2006/relationships/chart" Target="../charts/chart37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D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E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F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1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2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3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4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5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6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7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8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9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A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B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C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8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D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9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E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0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F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2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21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22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23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24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25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415715</xdr:colOff>
      <xdr:row>8</xdr:row>
      <xdr:rowOff>123181</xdr:rowOff>
    </xdr:from>
    <xdr:to>
      <xdr:col>21</xdr:col>
      <xdr:colOff>596620</xdr:colOff>
      <xdr:row>31</xdr:row>
      <xdr:rowOff>12700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2C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14</xdr:col>
      <xdr:colOff>0</xdr:colOff>
      <xdr:row>34</xdr:row>
      <xdr:rowOff>1733</xdr:rowOff>
    </xdr:from>
    <xdr:to>
      <xdr:col>21</xdr:col>
      <xdr:colOff>596620</xdr:colOff>
      <xdr:row>45</xdr:row>
      <xdr:rowOff>165101</xdr:rowOff>
    </xdr:to>
    <xdr:graphicFrame macro="">
      <xdr:nvGraphicFramePr>
        <xdr:cNvPr id="4" name="Диаграмма 3">
          <a:extLst>
            <a:ext uri="{FF2B5EF4-FFF2-40B4-BE49-F238E27FC236}">
              <a16:creationId xmlns:a16="http://schemas.microsoft.com/office/drawing/2014/main" id="{00000000-0008-0000-2C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2.x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3.x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4.xml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5.xml"/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6.xml"/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7.xml"/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8.xml"/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9.xml"/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0.xml"/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1.xml"/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2.xml"/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3.xml"/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4.xml"/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5.xml"/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6.xml"/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7.xml"/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5"/>
  <sheetViews>
    <sheetView topLeftCell="A28" zoomScale="80" zoomScaleNormal="80" workbookViewId="0">
      <selection activeCell="B33" sqref="B33"/>
    </sheetView>
  </sheetViews>
  <sheetFormatPr defaultColWidth="9.140625" defaultRowHeight="15" x14ac:dyDescent="0.25"/>
  <cols>
    <col min="1" max="1" width="19.5703125" style="25" customWidth="1"/>
    <col min="2" max="2" width="70.85546875" style="18" customWidth="1"/>
    <col min="3" max="3" width="8.5703125" style="18" customWidth="1"/>
    <col min="4" max="16384" width="9.140625" style="14"/>
  </cols>
  <sheetData>
    <row r="1" spans="1:9" ht="42.75" customHeight="1" x14ac:dyDescent="0.25">
      <c r="A1" s="138" t="s">
        <v>20</v>
      </c>
      <c r="B1" s="138"/>
      <c r="C1" s="138"/>
    </row>
    <row r="2" spans="1:9" x14ac:dyDescent="0.25">
      <c r="A2" s="13"/>
      <c r="B2" s="12"/>
      <c r="C2" s="26"/>
    </row>
    <row r="3" spans="1:9" ht="15" customHeight="1" x14ac:dyDescent="0.25">
      <c r="A3" s="139" t="s">
        <v>45</v>
      </c>
      <c r="B3" s="139"/>
      <c r="C3" s="139"/>
      <c r="D3" s="29"/>
      <c r="E3" s="29"/>
      <c r="F3" s="29"/>
    </row>
    <row r="4" spans="1:9" x14ac:dyDescent="0.25">
      <c r="A4" s="27"/>
      <c r="B4" s="28"/>
      <c r="C4" s="28"/>
    </row>
    <row r="5" spans="1:9" ht="53.25" customHeight="1" x14ac:dyDescent="0.25">
      <c r="A5" s="15" t="s">
        <v>21</v>
      </c>
      <c r="B5" s="15" t="s">
        <v>12</v>
      </c>
      <c r="C5" s="15" t="s">
        <v>3</v>
      </c>
    </row>
    <row r="6" spans="1:9" ht="63" x14ac:dyDescent="0.25">
      <c r="A6" s="140" t="s">
        <v>22</v>
      </c>
      <c r="B6" s="16" t="s">
        <v>65</v>
      </c>
      <c r="C6" s="15"/>
      <c r="E6" s="17"/>
      <c r="F6" s="17"/>
      <c r="G6" s="17"/>
      <c r="H6" s="17"/>
      <c r="I6" s="18"/>
    </row>
    <row r="7" spans="1:9" ht="63" x14ac:dyDescent="0.25">
      <c r="A7" s="141"/>
      <c r="B7" s="16" t="s">
        <v>66</v>
      </c>
      <c r="C7" s="15"/>
      <c r="E7" s="19"/>
      <c r="F7" s="19"/>
      <c r="G7" s="19"/>
      <c r="H7" s="19"/>
      <c r="I7" s="20"/>
    </row>
    <row r="8" spans="1:9" ht="18.75" customHeight="1" x14ac:dyDescent="0.25">
      <c r="A8" s="141"/>
      <c r="B8" s="16" t="s">
        <v>67</v>
      </c>
      <c r="C8" s="15"/>
      <c r="E8" s="19"/>
      <c r="F8" s="19"/>
      <c r="G8" s="19"/>
      <c r="H8" s="19"/>
      <c r="I8" s="20"/>
    </row>
    <row r="9" spans="1:9" ht="51.75" customHeight="1" x14ac:dyDescent="0.25">
      <c r="A9" s="141"/>
      <c r="B9" s="16" t="s">
        <v>68</v>
      </c>
      <c r="C9" s="15"/>
      <c r="E9" s="19"/>
      <c r="F9" s="19"/>
      <c r="G9" s="19"/>
      <c r="H9" s="19"/>
      <c r="I9" s="20"/>
    </row>
    <row r="10" spans="1:9" ht="31.5" x14ac:dyDescent="0.25">
      <c r="A10" s="141"/>
      <c r="B10" s="16" t="s">
        <v>69</v>
      </c>
      <c r="C10" s="15"/>
      <c r="E10" s="21"/>
      <c r="F10" s="21"/>
      <c r="G10" s="21"/>
      <c r="H10" s="21"/>
      <c r="I10" s="22"/>
    </row>
    <row r="11" spans="1:9" ht="51.75" customHeight="1" x14ac:dyDescent="0.25">
      <c r="A11" s="141"/>
      <c r="B11" s="16" t="s">
        <v>70</v>
      </c>
      <c r="C11" s="15"/>
      <c r="E11" s="21"/>
      <c r="F11" s="21"/>
      <c r="G11" s="21"/>
      <c r="H11" s="21"/>
      <c r="I11" s="22"/>
    </row>
    <row r="12" spans="1:9" ht="31.5" x14ac:dyDescent="0.25">
      <c r="A12" s="140" t="s">
        <v>28</v>
      </c>
      <c r="B12" s="68" t="s">
        <v>71</v>
      </c>
      <c r="C12" s="15"/>
      <c r="E12" s="23"/>
      <c r="F12" s="23"/>
      <c r="G12" s="23"/>
      <c r="H12" s="23"/>
      <c r="I12" s="24"/>
    </row>
    <row r="13" spans="1:9" ht="47.25" x14ac:dyDescent="0.25">
      <c r="A13" s="141"/>
      <c r="B13" s="68" t="s">
        <v>72</v>
      </c>
      <c r="C13" s="15"/>
      <c r="E13" s="23"/>
      <c r="F13" s="23"/>
      <c r="G13" s="23"/>
      <c r="H13" s="23"/>
      <c r="I13" s="24"/>
    </row>
    <row r="14" spans="1:9" ht="31.5" x14ac:dyDescent="0.25">
      <c r="A14" s="141"/>
      <c r="B14" s="68" t="s">
        <v>73</v>
      </c>
      <c r="C14" s="15"/>
      <c r="E14" s="23"/>
      <c r="F14" s="23"/>
      <c r="G14" s="23"/>
      <c r="H14" s="23"/>
      <c r="I14" s="24"/>
    </row>
    <row r="15" spans="1:9" ht="63" x14ac:dyDescent="0.25">
      <c r="A15" s="141"/>
      <c r="B15" s="16" t="s">
        <v>74</v>
      </c>
      <c r="C15" s="15"/>
    </row>
    <row r="16" spans="1:9" ht="20.25" customHeight="1" x14ac:dyDescent="0.25">
      <c r="A16" s="142"/>
      <c r="B16" s="16" t="s">
        <v>75</v>
      </c>
      <c r="C16" s="15"/>
    </row>
    <row r="17" spans="1:3" ht="45.75" customHeight="1" x14ac:dyDescent="0.25">
      <c r="A17" s="140" t="s">
        <v>23</v>
      </c>
      <c r="B17" s="16" t="s">
        <v>76</v>
      </c>
      <c r="C17" s="15"/>
    </row>
    <row r="18" spans="1:3" ht="63" x14ac:dyDescent="0.25">
      <c r="A18" s="141"/>
      <c r="B18" s="16" t="s">
        <v>77</v>
      </c>
      <c r="C18" s="15"/>
    </row>
    <row r="19" spans="1:3" ht="47.25" x14ac:dyDescent="0.25">
      <c r="A19" s="141"/>
      <c r="B19" s="16" t="s">
        <v>78</v>
      </c>
      <c r="C19" s="15"/>
    </row>
    <row r="20" spans="1:3" ht="78.75" x14ac:dyDescent="0.25">
      <c r="A20" s="141"/>
      <c r="B20" s="16" t="s">
        <v>103</v>
      </c>
      <c r="C20" s="15"/>
    </row>
    <row r="21" spans="1:3" ht="47.25" x14ac:dyDescent="0.25">
      <c r="A21" s="141"/>
      <c r="B21" s="16" t="s">
        <v>102</v>
      </c>
      <c r="C21" s="15"/>
    </row>
    <row r="22" spans="1:3" ht="47.25" x14ac:dyDescent="0.25">
      <c r="A22" s="142"/>
      <c r="B22" s="16" t="s">
        <v>79</v>
      </c>
      <c r="C22" s="15"/>
    </row>
    <row r="23" spans="1:3" ht="31.5" x14ac:dyDescent="0.25">
      <c r="A23" s="140" t="s">
        <v>53</v>
      </c>
      <c r="B23" s="16" t="s">
        <v>80</v>
      </c>
      <c r="C23" s="15"/>
    </row>
    <row r="24" spans="1:3" ht="47.25" x14ac:dyDescent="0.25">
      <c r="A24" s="141"/>
      <c r="B24" s="16" t="s">
        <v>81</v>
      </c>
      <c r="C24" s="15"/>
    </row>
    <row r="25" spans="1:3" ht="47.25" x14ac:dyDescent="0.25">
      <c r="A25" s="141"/>
      <c r="B25" s="16" t="s">
        <v>82</v>
      </c>
      <c r="C25" s="15"/>
    </row>
    <row r="26" spans="1:3" ht="31.5" x14ac:dyDescent="0.25">
      <c r="A26" s="141"/>
      <c r="B26" s="16" t="s">
        <v>83</v>
      </c>
      <c r="C26" s="15"/>
    </row>
    <row r="27" spans="1:3" ht="63" x14ac:dyDescent="0.25">
      <c r="A27" s="137" t="s">
        <v>33</v>
      </c>
      <c r="B27" s="68" t="s">
        <v>84</v>
      </c>
      <c r="C27" s="15"/>
    </row>
    <row r="28" spans="1:3" ht="47.25" x14ac:dyDescent="0.25">
      <c r="A28" s="137"/>
      <c r="B28" s="16" t="s">
        <v>85</v>
      </c>
      <c r="C28" s="15"/>
    </row>
    <row r="29" spans="1:3" ht="63" x14ac:dyDescent="0.25">
      <c r="A29" s="137"/>
      <c r="B29" s="16" t="s">
        <v>104</v>
      </c>
      <c r="C29" s="15"/>
    </row>
    <row r="30" spans="1:3" ht="47.25" x14ac:dyDescent="0.25">
      <c r="A30" s="137"/>
      <c r="B30" s="16" t="s">
        <v>86</v>
      </c>
      <c r="C30" s="15"/>
    </row>
    <row r="31" spans="1:3" ht="31.5" x14ac:dyDescent="0.25">
      <c r="A31" s="137"/>
      <c r="B31" s="16" t="s">
        <v>87</v>
      </c>
      <c r="C31" s="15"/>
    </row>
    <row r="32" spans="1:3" ht="15.75" x14ac:dyDescent="0.25">
      <c r="A32" s="137" t="s">
        <v>24</v>
      </c>
      <c r="B32" s="16" t="s">
        <v>88</v>
      </c>
      <c r="C32" s="15"/>
    </row>
    <row r="33" spans="1:3" ht="47.25" x14ac:dyDescent="0.25">
      <c r="A33" s="137"/>
      <c r="B33" s="16" t="s">
        <v>89</v>
      </c>
      <c r="C33" s="15"/>
    </row>
    <row r="34" spans="1:3" ht="48.75" customHeight="1" x14ac:dyDescent="0.25">
      <c r="A34" s="137"/>
      <c r="B34" s="16" t="s">
        <v>90</v>
      </c>
      <c r="C34" s="15"/>
    </row>
    <row r="35" spans="1:3" ht="64.5" customHeight="1" x14ac:dyDescent="0.25">
      <c r="A35" s="137"/>
      <c r="B35" s="16" t="s">
        <v>91</v>
      </c>
      <c r="C35" s="15"/>
    </row>
    <row r="36" spans="1:3" ht="47.25" x14ac:dyDescent="0.25">
      <c r="A36" s="137"/>
      <c r="B36" s="16" t="s">
        <v>92</v>
      </c>
      <c r="C36" s="15"/>
    </row>
    <row r="37" spans="1:3" ht="47.25" x14ac:dyDescent="0.25">
      <c r="A37" s="137" t="s">
        <v>25</v>
      </c>
      <c r="B37" s="16" t="s">
        <v>93</v>
      </c>
      <c r="C37" s="15"/>
    </row>
    <row r="38" spans="1:3" ht="18" customHeight="1" x14ac:dyDescent="0.25">
      <c r="A38" s="137"/>
      <c r="B38" s="16" t="s">
        <v>94</v>
      </c>
      <c r="C38" s="15"/>
    </row>
    <row r="39" spans="1:3" ht="31.5" customHeight="1" x14ac:dyDescent="0.25">
      <c r="A39" s="137"/>
      <c r="B39" s="16" t="s">
        <v>95</v>
      </c>
      <c r="C39" s="15"/>
    </row>
    <row r="40" spans="1:3" ht="63" x14ac:dyDescent="0.25">
      <c r="A40" s="137"/>
      <c r="B40" s="16" t="s">
        <v>96</v>
      </c>
      <c r="C40" s="15"/>
    </row>
    <row r="41" spans="1:3" ht="31.5" x14ac:dyDescent="0.25">
      <c r="A41" s="137"/>
      <c r="B41" s="16" t="s">
        <v>97</v>
      </c>
      <c r="C41" s="15"/>
    </row>
    <row r="42" spans="1:3" ht="33" customHeight="1" x14ac:dyDescent="0.25">
      <c r="A42" s="137" t="s">
        <v>26</v>
      </c>
      <c r="B42" s="16" t="s">
        <v>98</v>
      </c>
      <c r="C42" s="15"/>
    </row>
    <row r="43" spans="1:3" ht="51.75" customHeight="1" x14ac:dyDescent="0.25">
      <c r="A43" s="137"/>
      <c r="B43" s="16" t="s">
        <v>99</v>
      </c>
      <c r="C43" s="15"/>
    </row>
    <row r="44" spans="1:3" ht="51.75" customHeight="1" x14ac:dyDescent="0.25">
      <c r="A44" s="137"/>
      <c r="B44" s="16" t="s">
        <v>100</v>
      </c>
      <c r="C44" s="15"/>
    </row>
    <row r="45" spans="1:3" ht="51.75" customHeight="1" x14ac:dyDescent="0.25">
      <c r="A45" s="137"/>
      <c r="B45" s="16" t="s">
        <v>101</v>
      </c>
      <c r="C45" s="15"/>
    </row>
  </sheetData>
  <sheetProtection selectLockedCells="1"/>
  <mergeCells count="10">
    <mergeCell ref="A37:A41"/>
    <mergeCell ref="A42:A45"/>
    <mergeCell ref="A1:C1"/>
    <mergeCell ref="A3:C3"/>
    <mergeCell ref="A6:A11"/>
    <mergeCell ref="A12:A16"/>
    <mergeCell ref="A17:A22"/>
    <mergeCell ref="A23:A26"/>
    <mergeCell ref="A27:A31"/>
    <mergeCell ref="A32:A36"/>
  </mergeCells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61" t="str">
        <f>СТАРТ!A1</f>
        <v>Мониторинг личностных результатов обучающихся (ООО)</v>
      </c>
      <c r="B1" s="161"/>
      <c r="C1" s="161"/>
    </row>
    <row r="3" spans="1:25" ht="21" customHeight="1" x14ac:dyDescent="0.25">
      <c r="A3" s="11">
        <f>СТАРТ!B5</f>
        <v>0</v>
      </c>
      <c r="B3" s="77">
        <f>СТАРТ!B16</f>
        <v>0</v>
      </c>
      <c r="C3" s="62">
        <f>СТАРТ!D5</f>
        <v>0</v>
      </c>
      <c r="D3" s="76"/>
      <c r="E3" s="163" t="s">
        <v>64</v>
      </c>
      <c r="F3" s="163"/>
      <c r="G3" s="163"/>
      <c r="H3" s="163"/>
      <c r="I3" s="163"/>
      <c r="J3" s="163"/>
      <c r="K3" s="163"/>
      <c r="L3" s="163"/>
      <c r="M3" s="163"/>
    </row>
    <row r="4" spans="1:25" ht="15.75" x14ac:dyDescent="0.25">
      <c r="A4" s="127" t="s">
        <v>4</v>
      </c>
      <c r="B4" s="124"/>
      <c r="C4" s="127" t="s">
        <v>5</v>
      </c>
      <c r="D4" s="56"/>
      <c r="E4" s="56"/>
      <c r="F4" s="164">
        <f>B3</f>
        <v>0</v>
      </c>
      <c r="G4" s="164"/>
      <c r="H4" s="164"/>
      <c r="I4" s="164"/>
      <c r="J4" s="164"/>
      <c r="K4" s="164"/>
      <c r="L4" s="164"/>
      <c r="M4" s="164"/>
    </row>
    <row r="5" spans="1:25" ht="21" customHeight="1" x14ac:dyDescent="0.25">
      <c r="D5" s="56"/>
      <c r="E5" s="56"/>
      <c r="F5" s="56"/>
      <c r="G5" s="58"/>
      <c r="H5" s="162" t="s">
        <v>19</v>
      </c>
      <c r="I5" s="162"/>
      <c r="J5" s="59">
        <f>СТАРТ!D5</f>
        <v>0</v>
      </c>
      <c r="K5" s="56" t="s">
        <v>14</v>
      </c>
      <c r="L5" s="56"/>
      <c r="M5" s="57"/>
    </row>
    <row r="6" spans="1:25" ht="48.75" customHeight="1" x14ac:dyDescent="0.25">
      <c r="A6" s="91" t="s">
        <v>21</v>
      </c>
      <c r="B6" s="91" t="s">
        <v>12</v>
      </c>
      <c r="C6" s="91" t="s">
        <v>3</v>
      </c>
      <c r="D6" s="75"/>
      <c r="E6" s="75"/>
      <c r="F6" s="168">
        <f>СТАРТ!B3</f>
        <v>0</v>
      </c>
      <c r="G6" s="168"/>
      <c r="I6" s="53"/>
      <c r="J6" s="54"/>
      <c r="L6" s="171">
        <f>A3</f>
        <v>0</v>
      </c>
      <c r="M6" s="171"/>
    </row>
    <row r="7" spans="1:25" ht="45" x14ac:dyDescent="0.25">
      <c r="A7" s="158" t="str">
        <f>УПРАВЛЕНИЕ!A6</f>
        <v>Гражданское воспитание</v>
      </c>
      <c r="B7" s="49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9"/>
      <c r="D7" s="73"/>
      <c r="E7" s="73"/>
      <c r="F7" s="169" t="s">
        <v>15</v>
      </c>
      <c r="G7" s="169"/>
      <c r="H7" s="34"/>
      <c r="I7" s="50"/>
      <c r="J7" s="51"/>
      <c r="L7" s="169" t="s">
        <v>4</v>
      </c>
      <c r="M7" s="169"/>
      <c r="O7" s="170" t="s">
        <v>13</v>
      </c>
      <c r="P7" s="170"/>
      <c r="Q7" s="170"/>
      <c r="R7" s="170"/>
      <c r="S7" s="170"/>
      <c r="T7" s="103"/>
    </row>
    <row r="8" spans="1:25" ht="60" x14ac:dyDescent="0.25">
      <c r="A8" s="159"/>
      <c r="B8" s="49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9"/>
      <c r="D8" s="74"/>
      <c r="E8" s="74"/>
      <c r="F8" s="74"/>
      <c r="O8" s="166" t="s">
        <v>51</v>
      </c>
      <c r="P8" s="166"/>
      <c r="Q8" s="166"/>
      <c r="R8" s="166"/>
      <c r="S8" s="167" t="s">
        <v>52</v>
      </c>
      <c r="T8" s="152"/>
    </row>
    <row r="9" spans="1:25" ht="15.75" x14ac:dyDescent="0.25">
      <c r="A9" s="159"/>
      <c r="B9" s="49" t="str">
        <f>УПРАВЛЕНИЕ!B8</f>
        <v xml:space="preserve">Проявляет уважение к государственным символам России, праздникам. </v>
      </c>
      <c r="C9" s="89"/>
      <c r="D9" s="74"/>
      <c r="E9" s="74"/>
      <c r="F9" s="74"/>
      <c r="O9" s="166"/>
      <c r="P9" s="166"/>
      <c r="Q9" s="166"/>
      <c r="R9" s="166"/>
      <c r="S9" s="167"/>
      <c r="T9" s="152"/>
      <c r="Y9" s="55"/>
    </row>
    <row r="10" spans="1:25" ht="45" x14ac:dyDescent="0.25">
      <c r="A10" s="159"/>
      <c r="B10" s="49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9"/>
      <c r="D10" s="74"/>
      <c r="E10" s="74"/>
      <c r="F10" s="74"/>
      <c r="H10" s="50"/>
      <c r="I10" s="50"/>
      <c r="J10" s="51"/>
      <c r="O10" s="166"/>
      <c r="P10" s="166"/>
      <c r="Q10" s="166"/>
      <c r="R10" s="166"/>
      <c r="S10" s="167"/>
      <c r="T10" s="126"/>
    </row>
    <row r="11" spans="1:25" ht="30" x14ac:dyDescent="0.25">
      <c r="A11" s="159"/>
      <c r="B11" s="49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9"/>
      <c r="D11" s="45"/>
      <c r="E11" s="45"/>
      <c r="F11" s="45"/>
      <c r="H11" s="43"/>
      <c r="I11" s="43"/>
      <c r="J11" s="44"/>
      <c r="O11" s="166"/>
      <c r="P11" s="166"/>
      <c r="Q11" s="166"/>
      <c r="R11" s="166"/>
      <c r="S11" s="167"/>
      <c r="T11" s="126"/>
    </row>
    <row r="12" spans="1:25" ht="45" x14ac:dyDescent="0.25">
      <c r="A12" s="159"/>
      <c r="B12" s="49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9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5"/>
    </row>
    <row r="13" spans="1:25" ht="18" customHeight="1" x14ac:dyDescent="0.25">
      <c r="A13" s="156" t="s">
        <v>27</v>
      </c>
      <c r="B13" s="157"/>
      <c r="C13" s="90" t="e">
        <f>AVERAGE(C7:C12)</f>
        <v>#DIV/0!</v>
      </c>
      <c r="D13" s="45"/>
      <c r="E13" s="45"/>
      <c r="F13" s="45"/>
      <c r="G13" s="43"/>
      <c r="H13" s="43"/>
      <c r="I13" s="43"/>
      <c r="J13" s="44"/>
      <c r="O13" s="50"/>
      <c r="P13" s="50"/>
      <c r="Q13" s="50" t="s">
        <v>17</v>
      </c>
      <c r="R13" s="50"/>
      <c r="S13" s="50"/>
    </row>
    <row r="14" spans="1:25" ht="30" x14ac:dyDescent="0.25">
      <c r="A14" s="158" t="str">
        <f>УПРАВЛЕНИЕ!A12</f>
        <v>Патриотическое воспитание</v>
      </c>
      <c r="B14" s="49" t="str">
        <f>УПРАВЛЕНИЕ!B12</f>
        <v>Сознаёт свою национальную, этническую принадлежность, любит свой народ, его традиции, культуру.</v>
      </c>
      <c r="C14" s="89"/>
      <c r="D14" s="45"/>
      <c r="E14" s="45"/>
      <c r="F14" s="45"/>
      <c r="G14" s="45"/>
      <c r="H14" s="45"/>
      <c r="O14" s="50"/>
      <c r="P14" s="50"/>
      <c r="Q14" s="50"/>
      <c r="R14" s="50"/>
      <c r="S14" s="50"/>
    </row>
    <row r="15" spans="1:25" ht="45" x14ac:dyDescent="0.25">
      <c r="A15" s="159"/>
      <c r="B15" s="49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9"/>
      <c r="D15" s="45"/>
      <c r="E15" s="45"/>
      <c r="F15" s="45"/>
      <c r="G15" s="45"/>
      <c r="H15" s="71" t="s">
        <v>43</v>
      </c>
      <c r="I15" s="46"/>
      <c r="K15" s="52" t="e">
        <f>B65</f>
        <v>#DIV/0!</v>
      </c>
      <c r="L15" s="52"/>
      <c r="O15" s="50"/>
      <c r="P15" s="50"/>
      <c r="Q15" s="50"/>
      <c r="R15" s="50"/>
      <c r="S15" s="50"/>
    </row>
    <row r="16" spans="1:25" ht="30" x14ac:dyDescent="0.25">
      <c r="A16" s="159"/>
      <c r="B16" s="49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9"/>
      <c r="D16" s="45"/>
      <c r="E16" s="45"/>
      <c r="F16" s="45"/>
      <c r="G16" s="45"/>
      <c r="H16" s="45"/>
      <c r="I16" s="71"/>
      <c r="J16" s="46"/>
      <c r="L16" s="52"/>
      <c r="O16" s="50"/>
      <c r="P16" s="50"/>
      <c r="Q16" s="50"/>
      <c r="R16" s="50"/>
      <c r="S16" s="50"/>
    </row>
    <row r="17" spans="1:13" ht="45" customHeight="1" x14ac:dyDescent="0.25">
      <c r="A17" s="159"/>
      <c r="B17" s="49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9"/>
      <c r="D17" s="75"/>
      <c r="E17" s="75"/>
      <c r="G17" s="165" t="s">
        <v>47</v>
      </c>
      <c r="H17" s="165"/>
      <c r="I17" s="165"/>
      <c r="J17" s="165"/>
      <c r="K17" s="165"/>
      <c r="L17" s="165"/>
      <c r="M17" s="165"/>
    </row>
    <row r="18" spans="1:13" x14ac:dyDescent="0.25">
      <c r="A18" s="160"/>
      <c r="B18" s="49" t="str">
        <f>УПРАВЛЕНИЕ!B16</f>
        <v>Принимает участие в мероприятиях патриотической направленности.</v>
      </c>
      <c r="C18" s="89"/>
      <c r="D18" s="75"/>
      <c r="E18" s="75"/>
      <c r="G18" s="165"/>
      <c r="H18" s="165"/>
      <c r="I18" s="165"/>
      <c r="J18" s="165"/>
      <c r="K18" s="165"/>
      <c r="L18" s="165"/>
      <c r="M18" s="165"/>
    </row>
    <row r="19" spans="1:13" ht="18" customHeight="1" x14ac:dyDescent="0.25">
      <c r="A19" s="156" t="s">
        <v>29</v>
      </c>
      <c r="B19" s="157"/>
      <c r="C19" s="90" t="e">
        <f>AVERAGE(C14:C18)</f>
        <v>#DIV/0!</v>
      </c>
      <c r="D19" s="75"/>
      <c r="E19" s="75"/>
      <c r="G19" s="165"/>
      <c r="H19" s="165"/>
      <c r="I19" s="165"/>
      <c r="J19" s="165"/>
      <c r="K19" s="165"/>
      <c r="L19" s="165"/>
      <c r="M19" s="165"/>
    </row>
    <row r="20" spans="1:13" ht="45" x14ac:dyDescent="0.25">
      <c r="A20" s="158" t="str">
        <f>УПРАВЛЕНИЕ!A17</f>
        <v>Духовно-нравственное воспитание</v>
      </c>
      <c r="B20" s="49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9"/>
      <c r="D20" s="75"/>
      <c r="E20" s="75"/>
      <c r="G20" s="165"/>
      <c r="H20" s="165"/>
      <c r="I20" s="165"/>
      <c r="J20" s="165"/>
      <c r="K20" s="165"/>
      <c r="L20" s="165"/>
      <c r="M20" s="165"/>
    </row>
    <row r="21" spans="1:13" ht="45.75" customHeight="1" x14ac:dyDescent="0.25">
      <c r="A21" s="159"/>
      <c r="B21" s="49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9"/>
      <c r="D21" s="75"/>
      <c r="E21" s="75"/>
      <c r="G21" s="129"/>
      <c r="H21" s="129"/>
      <c r="I21" s="129"/>
      <c r="J21" s="129"/>
      <c r="K21" s="129"/>
      <c r="L21" s="129"/>
      <c r="M21" s="129"/>
    </row>
    <row r="22" spans="1:13" ht="45" x14ac:dyDescent="0.25">
      <c r="A22" s="159"/>
      <c r="B22" s="49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9"/>
      <c r="D22" s="75"/>
      <c r="E22" s="75"/>
      <c r="G22" s="129"/>
      <c r="H22" s="129"/>
      <c r="I22" s="129"/>
      <c r="J22" s="129"/>
      <c r="K22" s="129"/>
      <c r="L22" s="129"/>
      <c r="M22" s="129"/>
    </row>
    <row r="23" spans="1:13" ht="60" x14ac:dyDescent="0.25">
      <c r="A23" s="159"/>
      <c r="B23" s="49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9"/>
      <c r="D23" s="75"/>
      <c r="E23" s="75"/>
      <c r="G23" s="129"/>
      <c r="H23" s="129"/>
      <c r="I23" s="129"/>
      <c r="J23" s="129"/>
      <c r="K23" s="129"/>
      <c r="L23" s="129"/>
      <c r="M23" s="129"/>
    </row>
    <row r="24" spans="1:13" ht="45" x14ac:dyDescent="0.25">
      <c r="A24" s="159"/>
      <c r="B24" s="49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9"/>
      <c r="D24" s="75"/>
      <c r="E24" s="75"/>
      <c r="F24" s="75"/>
    </row>
    <row r="25" spans="1:13" ht="45" x14ac:dyDescent="0.25">
      <c r="A25" s="160"/>
      <c r="B25" s="49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9"/>
      <c r="D25" s="75"/>
      <c r="E25" s="75"/>
      <c r="F25" s="75"/>
    </row>
    <row r="26" spans="1:13" ht="18" customHeight="1" x14ac:dyDescent="0.25">
      <c r="A26" s="154" t="s">
        <v>30</v>
      </c>
      <c r="B26" s="155"/>
      <c r="C26" s="90" t="e">
        <f>AVERAGE(C20:C25)</f>
        <v>#DIV/0!</v>
      </c>
      <c r="D26" s="75"/>
      <c r="E26" s="75"/>
      <c r="F26" s="75"/>
    </row>
    <row r="27" spans="1:13" ht="30" x14ac:dyDescent="0.25">
      <c r="A27" s="153" t="str">
        <f>УПРАВЛЕНИЕ!A23</f>
        <v>Эстетическое воспитание</v>
      </c>
      <c r="B27" s="78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9"/>
      <c r="D27" s="75"/>
      <c r="E27" s="75"/>
      <c r="F27" s="75"/>
      <c r="G27" s="70"/>
      <c r="H27" s="70"/>
      <c r="I27" s="70"/>
      <c r="J27" s="70"/>
      <c r="K27" s="70"/>
      <c r="L27" s="70"/>
    </row>
    <row r="28" spans="1:13" ht="45" x14ac:dyDescent="0.25">
      <c r="A28" s="153"/>
      <c r="B28" s="49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9"/>
      <c r="D28" s="75"/>
      <c r="E28" s="75"/>
      <c r="F28" s="75"/>
      <c r="G28" s="70"/>
      <c r="H28" s="70"/>
      <c r="I28" s="70"/>
      <c r="J28" s="70"/>
      <c r="K28" s="70"/>
      <c r="L28" s="70"/>
      <c r="M28" s="60"/>
    </row>
    <row r="29" spans="1:13" ht="45" x14ac:dyDescent="0.25">
      <c r="A29" s="153"/>
      <c r="B29" s="49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9"/>
      <c r="D29" s="75"/>
      <c r="E29" s="75"/>
      <c r="F29" s="75"/>
      <c r="G29" s="70"/>
      <c r="H29" s="70"/>
      <c r="I29" s="70"/>
      <c r="J29" s="70"/>
      <c r="K29" s="70"/>
      <c r="L29" s="70"/>
      <c r="M29" s="60"/>
    </row>
    <row r="30" spans="1:13" ht="30" x14ac:dyDescent="0.25">
      <c r="A30" s="153"/>
      <c r="B30" s="49" t="str">
        <f>УПРАВЛЕНИЕ!B26</f>
        <v>Ориентирован на самовыражение в разных видах искусства, в художественном творчестве.</v>
      </c>
      <c r="C30" s="89"/>
      <c r="D30" s="75"/>
      <c r="E30" s="75"/>
      <c r="F30" s="75"/>
      <c r="K30" s="60"/>
      <c r="L30" s="60"/>
      <c r="M30" s="60"/>
    </row>
    <row r="31" spans="1:13" ht="18" customHeight="1" x14ac:dyDescent="0.25">
      <c r="A31" s="154" t="s">
        <v>31</v>
      </c>
      <c r="B31" s="155"/>
      <c r="C31" s="90" t="e">
        <f>AVERAGE(C27:C30)</f>
        <v>#DIV/0!</v>
      </c>
      <c r="D31" s="75"/>
      <c r="E31" s="75"/>
      <c r="F31" s="75"/>
      <c r="K31" s="60"/>
      <c r="L31" s="60"/>
      <c r="M31" s="60"/>
    </row>
    <row r="32" spans="1:13" ht="45" x14ac:dyDescent="0.25">
      <c r="A32" s="153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9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9"/>
      <c r="D32" s="75"/>
      <c r="E32" s="75"/>
      <c r="F32" s="75"/>
      <c r="G32" s="61"/>
      <c r="H32" s="61"/>
      <c r="I32" s="61"/>
      <c r="J32" s="61"/>
      <c r="K32" s="60"/>
      <c r="L32" s="60"/>
      <c r="M32" s="60"/>
    </row>
    <row r="33" spans="1:13" ht="45" x14ac:dyDescent="0.25">
      <c r="A33" s="153"/>
      <c r="B33" s="49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9"/>
      <c r="D33" s="75"/>
      <c r="E33" s="75"/>
      <c r="F33" s="75"/>
      <c r="G33" s="61"/>
      <c r="H33" s="61"/>
      <c r="I33" s="61"/>
      <c r="J33" s="61"/>
      <c r="K33" s="60"/>
      <c r="L33" s="60"/>
      <c r="M33" s="60"/>
    </row>
    <row r="34" spans="1:13" ht="45" x14ac:dyDescent="0.25">
      <c r="A34" s="153"/>
      <c r="B34" s="49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9"/>
      <c r="D34" s="75"/>
      <c r="E34" s="75"/>
      <c r="F34" s="75"/>
    </row>
    <row r="35" spans="1:13" ht="30" x14ac:dyDescent="0.25">
      <c r="A35" s="153"/>
      <c r="B35" s="49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9"/>
      <c r="D35" s="75"/>
      <c r="E35" s="75"/>
      <c r="F35" s="75"/>
    </row>
    <row r="36" spans="1:13" ht="30" x14ac:dyDescent="0.25">
      <c r="A36" s="153"/>
      <c r="B36" s="49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9"/>
      <c r="D36" s="75"/>
      <c r="E36" s="75"/>
      <c r="F36" s="75"/>
    </row>
    <row r="37" spans="1:13" ht="18" customHeight="1" x14ac:dyDescent="0.25">
      <c r="A37" s="154" t="s">
        <v>32</v>
      </c>
      <c r="B37" s="155"/>
      <c r="C37" s="90" t="e">
        <f>AVERAGE(C32:C36)</f>
        <v>#DIV/0!</v>
      </c>
      <c r="D37" s="75"/>
      <c r="E37" s="75"/>
      <c r="F37" s="75"/>
    </row>
    <row r="38" spans="1:13" x14ac:dyDescent="0.25">
      <c r="A38" s="153" t="str">
        <f>УПРАВЛЕНИЕ!A32</f>
        <v>Трудовое воспитание</v>
      </c>
      <c r="B38" s="49" t="str">
        <f>УПРАВЛЕНИЕ!B32</f>
        <v>Уважает труд, результаты своего труда, труда других людей.</v>
      </c>
      <c r="C38" s="89"/>
      <c r="D38" s="75"/>
      <c r="E38" s="75"/>
      <c r="F38" s="75"/>
    </row>
    <row r="39" spans="1:13" ht="30" x14ac:dyDescent="0.25">
      <c r="A39" s="153"/>
      <c r="B39" s="49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9"/>
      <c r="D39" s="75"/>
      <c r="E39" s="75"/>
      <c r="F39" s="75"/>
    </row>
    <row r="40" spans="1:13" ht="45" x14ac:dyDescent="0.25">
      <c r="A40" s="153"/>
      <c r="B40" s="49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9"/>
      <c r="D40" s="75"/>
      <c r="E40" s="75"/>
      <c r="F40" s="75"/>
    </row>
    <row r="41" spans="1:13" ht="60" x14ac:dyDescent="0.25">
      <c r="A41" s="153"/>
      <c r="B41" s="49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9"/>
      <c r="D41" s="75"/>
      <c r="E41" s="75"/>
      <c r="F41" s="75"/>
    </row>
    <row r="42" spans="1:13" ht="45" x14ac:dyDescent="0.25">
      <c r="A42" s="153"/>
      <c r="B42" s="49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9"/>
      <c r="D42" s="75"/>
      <c r="E42" s="75"/>
      <c r="F42" s="75"/>
    </row>
    <row r="43" spans="1:13" ht="17.25" customHeight="1" x14ac:dyDescent="0.25">
      <c r="A43" s="154" t="s">
        <v>34</v>
      </c>
      <c r="B43" s="155"/>
      <c r="C43" s="90" t="e">
        <f>AVERAGE(C38:C42)</f>
        <v>#DIV/0!</v>
      </c>
      <c r="D43" s="75"/>
      <c r="E43" s="75"/>
      <c r="F43" s="75"/>
    </row>
    <row r="44" spans="1:13" ht="30" x14ac:dyDescent="0.25">
      <c r="A44" s="153" t="str">
        <f>УПРАВЛЕНИЕ!A37</f>
        <v>Экологическое воспитание</v>
      </c>
      <c r="B44" s="49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9"/>
      <c r="D44" s="75"/>
      <c r="E44" s="75"/>
      <c r="F44" s="75"/>
    </row>
    <row r="45" spans="1:13" x14ac:dyDescent="0.25">
      <c r="A45" s="153"/>
      <c r="B45" s="49" t="str">
        <f>УПРАВЛЕНИЕ!B38</f>
        <v>Выражает активное неприятие действий, приносящих вред природе.</v>
      </c>
      <c r="C45" s="89"/>
      <c r="D45" s="75"/>
      <c r="E45" s="75"/>
      <c r="F45" s="75"/>
    </row>
    <row r="46" spans="1:13" ht="30" x14ac:dyDescent="0.25">
      <c r="A46" s="153"/>
      <c r="B46" s="49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9"/>
      <c r="D46" s="75"/>
      <c r="E46" s="75"/>
      <c r="F46" s="75"/>
    </row>
    <row r="47" spans="1:13" ht="45" x14ac:dyDescent="0.25">
      <c r="A47" s="153"/>
      <c r="B47" s="49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9"/>
      <c r="D47" s="75"/>
      <c r="E47" s="75"/>
      <c r="F47" s="75"/>
    </row>
    <row r="48" spans="1:13" ht="30" x14ac:dyDescent="0.25">
      <c r="A48" s="153"/>
      <c r="B48" s="49" t="str">
        <f>УПРАВЛЕНИЕ!B41</f>
        <v>Участвует в   практической   деятельности   экологической, природоохранной направленности.</v>
      </c>
      <c r="C48" s="89"/>
      <c r="D48" s="75"/>
      <c r="E48" s="75"/>
      <c r="F48" s="75"/>
    </row>
    <row r="49" spans="1:6" ht="18" customHeight="1" x14ac:dyDescent="0.25">
      <c r="A49" s="154" t="s">
        <v>44</v>
      </c>
      <c r="B49" s="155"/>
      <c r="C49" s="90" t="e">
        <f>AVERAGE(C44:C48)</f>
        <v>#DIV/0!</v>
      </c>
      <c r="D49" s="75"/>
      <c r="E49" s="75"/>
      <c r="F49" s="75"/>
    </row>
    <row r="50" spans="1:6" ht="30" x14ac:dyDescent="0.25">
      <c r="A50" s="153" t="str">
        <f>УПРАВЛЕНИЕ!A42</f>
        <v>Ценность научного познания</v>
      </c>
      <c r="B50" s="49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9"/>
      <c r="D50" s="75"/>
      <c r="E50" s="75"/>
      <c r="F50" s="75"/>
    </row>
    <row r="51" spans="1:6" ht="45" x14ac:dyDescent="0.25">
      <c r="A51" s="153"/>
      <c r="B51" s="49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9"/>
      <c r="D51" s="75"/>
      <c r="E51" s="75"/>
      <c r="F51" s="75"/>
    </row>
    <row r="52" spans="1:6" ht="45" x14ac:dyDescent="0.25">
      <c r="A52" s="153"/>
      <c r="B52" s="49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9"/>
      <c r="D52" s="75"/>
      <c r="E52" s="75"/>
      <c r="F52" s="75"/>
    </row>
    <row r="53" spans="1:6" ht="45" x14ac:dyDescent="0.25">
      <c r="A53" s="153"/>
      <c r="B53" s="49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9"/>
      <c r="D53" s="75"/>
      <c r="E53" s="75"/>
      <c r="F53" s="75"/>
    </row>
    <row r="54" spans="1:6" ht="18" customHeight="1" x14ac:dyDescent="0.25">
      <c r="A54" s="154" t="s">
        <v>35</v>
      </c>
      <c r="B54" s="155"/>
      <c r="C54" s="90" t="e">
        <f>AVERAGE(C50:C53)</f>
        <v>#DIV/0!</v>
      </c>
      <c r="D54" s="75"/>
      <c r="E54" s="75"/>
      <c r="F54" s="75"/>
    </row>
    <row r="57" spans="1:6" hidden="1" x14ac:dyDescent="0.25">
      <c r="A57" s="48" t="s">
        <v>38</v>
      </c>
      <c r="B57" s="47" t="e">
        <f>C13</f>
        <v>#DIV/0!</v>
      </c>
    </row>
    <row r="58" spans="1:6" hidden="1" x14ac:dyDescent="0.25">
      <c r="A58" s="48" t="s">
        <v>39</v>
      </c>
      <c r="B58" s="47" t="e">
        <f>C19</f>
        <v>#DIV/0!</v>
      </c>
    </row>
    <row r="59" spans="1:6" ht="30" hidden="1" x14ac:dyDescent="0.25">
      <c r="A59" s="48" t="s">
        <v>36</v>
      </c>
      <c r="B59" s="47" t="e">
        <f>C26</f>
        <v>#DIV/0!</v>
      </c>
    </row>
    <row r="60" spans="1:6" hidden="1" x14ac:dyDescent="0.25">
      <c r="A60" s="69" t="s">
        <v>37</v>
      </c>
      <c r="B60" s="47" t="e">
        <f>C31</f>
        <v>#DIV/0!</v>
      </c>
    </row>
    <row r="61" spans="1:6" hidden="1" x14ac:dyDescent="0.25">
      <c r="A61" s="48" t="s">
        <v>40</v>
      </c>
      <c r="B61" s="47" t="e">
        <f>C37</f>
        <v>#DIV/0!</v>
      </c>
    </row>
    <row r="62" spans="1:6" hidden="1" x14ac:dyDescent="0.25">
      <c r="A62" s="48" t="s">
        <v>41</v>
      </c>
      <c r="B62" s="47" t="e">
        <f>C43</f>
        <v>#DIV/0!</v>
      </c>
    </row>
    <row r="63" spans="1:6" hidden="1" x14ac:dyDescent="0.25">
      <c r="A63" s="27" t="s">
        <v>42</v>
      </c>
      <c r="B63" s="47" t="e">
        <f>C49</f>
        <v>#DIV/0!</v>
      </c>
    </row>
    <row r="64" spans="1:6" ht="30" hidden="1" x14ac:dyDescent="0.25">
      <c r="A64" s="48" t="s">
        <v>26</v>
      </c>
      <c r="B64" s="47" t="e">
        <f>C54</f>
        <v>#DIV/0!</v>
      </c>
    </row>
    <row r="65" spans="1:2" hidden="1" x14ac:dyDescent="0.25">
      <c r="A65" s="92" t="s">
        <v>16</v>
      </c>
      <c r="B65" s="93" t="e">
        <f>AVERAGE(B57:B64)</f>
        <v>#DIV/0!</v>
      </c>
    </row>
    <row r="69" spans="1:2" x14ac:dyDescent="0.25">
      <c r="B69" s="28" t="s">
        <v>17</v>
      </c>
    </row>
    <row r="70" spans="1:2" ht="75" hidden="1" x14ac:dyDescent="0.25">
      <c r="A70" s="48" t="s">
        <v>0</v>
      </c>
    </row>
    <row r="71" spans="1:2" ht="75" hidden="1" x14ac:dyDescent="0.25">
      <c r="A71" s="48" t="s">
        <v>1</v>
      </c>
    </row>
    <row r="72" spans="1:2" ht="75" hidden="1" x14ac:dyDescent="0.25">
      <c r="A72" s="48" t="s">
        <v>2</v>
      </c>
    </row>
    <row r="73" spans="1:2" hidden="1" x14ac:dyDescent="0.25"/>
    <row r="74" spans="1:2" hidden="1" x14ac:dyDescent="0.25">
      <c r="A74" s="27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2:A36"/>
    <mergeCell ref="A37:B37"/>
    <mergeCell ref="A43:B43"/>
    <mergeCell ref="A44:A48"/>
    <mergeCell ref="A49:B49"/>
    <mergeCell ref="A38:A42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26:B26"/>
    <mergeCell ref="A27:A30"/>
    <mergeCell ref="A31:B31"/>
    <mergeCell ref="A1:C1"/>
    <mergeCell ref="E3:M3"/>
    <mergeCell ref="F4:M4"/>
    <mergeCell ref="H5:I5"/>
    <mergeCell ref="F6:G6"/>
    <mergeCell ref="L6:M6"/>
  </mergeCells>
  <conditionalFormatting sqref="A3">
    <cfRule type="cellIs" dxfId="62" priority="2" operator="equal">
      <formula>0</formula>
    </cfRule>
  </conditionalFormatting>
  <conditionalFormatting sqref="F6 J5 L6">
    <cfRule type="cellIs" dxfId="61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61" t="str">
        <f>СТАРТ!A1</f>
        <v>Мониторинг личностных результатов обучающихся (ООО)</v>
      </c>
      <c r="B1" s="161"/>
      <c r="C1" s="161"/>
    </row>
    <row r="3" spans="1:25" ht="21" customHeight="1" x14ac:dyDescent="0.25">
      <c r="A3" s="11">
        <f>СТАРТ!B5</f>
        <v>0</v>
      </c>
      <c r="B3" s="77">
        <f>СТАРТ!B17</f>
        <v>0</v>
      </c>
      <c r="C3" s="62">
        <f>СТАРТ!D5</f>
        <v>0</v>
      </c>
      <c r="D3" s="76"/>
      <c r="E3" s="163" t="s">
        <v>64</v>
      </c>
      <c r="F3" s="163"/>
      <c r="G3" s="163"/>
      <c r="H3" s="163"/>
      <c r="I3" s="163"/>
      <c r="J3" s="163"/>
      <c r="K3" s="163"/>
      <c r="L3" s="163"/>
      <c r="M3" s="163"/>
    </row>
    <row r="4" spans="1:25" ht="15.75" x14ac:dyDescent="0.25">
      <c r="A4" s="127" t="s">
        <v>4</v>
      </c>
      <c r="B4" s="124"/>
      <c r="C4" s="127" t="s">
        <v>5</v>
      </c>
      <c r="D4" s="56"/>
      <c r="E4" s="56"/>
      <c r="F4" s="164">
        <f>B3</f>
        <v>0</v>
      </c>
      <c r="G4" s="164"/>
      <c r="H4" s="164"/>
      <c r="I4" s="164"/>
      <c r="J4" s="164"/>
      <c r="K4" s="164"/>
      <c r="L4" s="164"/>
      <c r="M4" s="164"/>
    </row>
    <row r="5" spans="1:25" ht="21" customHeight="1" x14ac:dyDescent="0.25">
      <c r="D5" s="56"/>
      <c r="E5" s="56"/>
      <c r="F5" s="56"/>
      <c r="G5" s="58"/>
      <c r="H5" s="162" t="s">
        <v>19</v>
      </c>
      <c r="I5" s="162"/>
      <c r="J5" s="59">
        <f>СТАРТ!D5</f>
        <v>0</v>
      </c>
      <c r="K5" s="56" t="s">
        <v>14</v>
      </c>
      <c r="L5" s="56"/>
      <c r="M5" s="57"/>
    </row>
    <row r="6" spans="1:25" ht="48.75" customHeight="1" x14ac:dyDescent="0.25">
      <c r="A6" s="91" t="s">
        <v>21</v>
      </c>
      <c r="B6" s="91" t="s">
        <v>12</v>
      </c>
      <c r="C6" s="91" t="s">
        <v>3</v>
      </c>
      <c r="D6" s="75"/>
      <c r="E6" s="75"/>
      <c r="F6" s="168">
        <f>СТАРТ!B3</f>
        <v>0</v>
      </c>
      <c r="G6" s="168"/>
      <c r="I6" s="53"/>
      <c r="J6" s="54"/>
      <c r="L6" s="171">
        <f>A3</f>
        <v>0</v>
      </c>
      <c r="M6" s="171"/>
    </row>
    <row r="7" spans="1:25" ht="45" x14ac:dyDescent="0.25">
      <c r="A7" s="158" t="str">
        <f>УПРАВЛЕНИЕ!A6</f>
        <v>Гражданское воспитание</v>
      </c>
      <c r="B7" s="49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9"/>
      <c r="D7" s="73"/>
      <c r="E7" s="73"/>
      <c r="F7" s="169" t="s">
        <v>15</v>
      </c>
      <c r="G7" s="169"/>
      <c r="H7" s="34"/>
      <c r="I7" s="50"/>
      <c r="J7" s="51"/>
      <c r="L7" s="169" t="s">
        <v>4</v>
      </c>
      <c r="M7" s="169"/>
      <c r="O7" s="170" t="s">
        <v>13</v>
      </c>
      <c r="P7" s="170"/>
      <c r="Q7" s="170"/>
      <c r="R7" s="170"/>
      <c r="S7" s="170"/>
      <c r="T7" s="103"/>
    </row>
    <row r="8" spans="1:25" ht="60" x14ac:dyDescent="0.25">
      <c r="A8" s="159"/>
      <c r="B8" s="49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9"/>
      <c r="D8" s="74"/>
      <c r="E8" s="74"/>
      <c r="F8" s="74"/>
      <c r="O8" s="166" t="s">
        <v>51</v>
      </c>
      <c r="P8" s="166"/>
      <c r="Q8" s="166"/>
      <c r="R8" s="166"/>
      <c r="S8" s="167" t="s">
        <v>52</v>
      </c>
      <c r="T8" s="152"/>
    </row>
    <row r="9" spans="1:25" ht="15.75" x14ac:dyDescent="0.25">
      <c r="A9" s="159"/>
      <c r="B9" s="49" t="str">
        <f>УПРАВЛЕНИЕ!B8</f>
        <v xml:space="preserve">Проявляет уважение к государственным символам России, праздникам. </v>
      </c>
      <c r="C9" s="89"/>
      <c r="D9" s="74"/>
      <c r="E9" s="74"/>
      <c r="F9" s="74"/>
      <c r="O9" s="166"/>
      <c r="P9" s="166"/>
      <c r="Q9" s="166"/>
      <c r="R9" s="166"/>
      <c r="S9" s="167"/>
      <c r="T9" s="152"/>
      <c r="Y9" s="55"/>
    </row>
    <row r="10" spans="1:25" ht="45" x14ac:dyDescent="0.25">
      <c r="A10" s="159"/>
      <c r="B10" s="49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9"/>
      <c r="D10" s="74"/>
      <c r="E10" s="74"/>
      <c r="F10" s="74"/>
      <c r="H10" s="50"/>
      <c r="I10" s="50"/>
      <c r="J10" s="51"/>
      <c r="O10" s="166"/>
      <c r="P10" s="166"/>
      <c r="Q10" s="166"/>
      <c r="R10" s="166"/>
      <c r="S10" s="167"/>
      <c r="T10" s="126"/>
    </row>
    <row r="11" spans="1:25" ht="30" x14ac:dyDescent="0.25">
      <c r="A11" s="159"/>
      <c r="B11" s="49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9"/>
      <c r="D11" s="45"/>
      <c r="E11" s="45"/>
      <c r="F11" s="45"/>
      <c r="H11" s="43"/>
      <c r="I11" s="43"/>
      <c r="J11" s="44"/>
      <c r="O11" s="166"/>
      <c r="P11" s="166"/>
      <c r="Q11" s="166"/>
      <c r="R11" s="166"/>
      <c r="S11" s="167"/>
      <c r="T11" s="126"/>
    </row>
    <row r="12" spans="1:25" ht="45" x14ac:dyDescent="0.25">
      <c r="A12" s="159"/>
      <c r="B12" s="49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9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5"/>
    </row>
    <row r="13" spans="1:25" ht="18" customHeight="1" x14ac:dyDescent="0.25">
      <c r="A13" s="156" t="s">
        <v>27</v>
      </c>
      <c r="B13" s="157"/>
      <c r="C13" s="90" t="e">
        <f>AVERAGE(C7:C12)</f>
        <v>#DIV/0!</v>
      </c>
      <c r="D13" s="45"/>
      <c r="E13" s="45"/>
      <c r="F13" s="45"/>
      <c r="G13" s="43"/>
      <c r="H13" s="43"/>
      <c r="I13" s="43"/>
      <c r="J13" s="44"/>
      <c r="O13" s="50"/>
      <c r="P13" s="50"/>
      <c r="Q13" s="50" t="s">
        <v>17</v>
      </c>
      <c r="R13" s="50"/>
      <c r="S13" s="50"/>
    </row>
    <row r="14" spans="1:25" ht="30" x14ac:dyDescent="0.25">
      <c r="A14" s="158" t="str">
        <f>УПРАВЛЕНИЕ!A12</f>
        <v>Патриотическое воспитание</v>
      </c>
      <c r="B14" s="49" t="str">
        <f>УПРАВЛЕНИЕ!B12</f>
        <v>Сознаёт свою национальную, этническую принадлежность, любит свой народ, его традиции, культуру.</v>
      </c>
      <c r="C14" s="89"/>
      <c r="D14" s="45"/>
      <c r="E14" s="45"/>
      <c r="F14" s="45"/>
      <c r="G14" s="45"/>
      <c r="H14" s="45"/>
      <c r="O14" s="50"/>
      <c r="P14" s="50"/>
      <c r="Q14" s="50"/>
      <c r="R14" s="50"/>
      <c r="S14" s="50"/>
    </row>
    <row r="15" spans="1:25" ht="45" x14ac:dyDescent="0.25">
      <c r="A15" s="159"/>
      <c r="B15" s="49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9"/>
      <c r="D15" s="45"/>
      <c r="E15" s="45"/>
      <c r="F15" s="45"/>
      <c r="G15" s="45"/>
      <c r="H15" s="71" t="s">
        <v>43</v>
      </c>
      <c r="I15" s="46"/>
      <c r="K15" s="52" t="e">
        <f>B65</f>
        <v>#DIV/0!</v>
      </c>
      <c r="L15" s="52"/>
      <c r="O15" s="50"/>
      <c r="P15" s="50"/>
      <c r="Q15" s="50"/>
      <c r="R15" s="50"/>
      <c r="S15" s="50"/>
    </row>
    <row r="16" spans="1:25" ht="30" x14ac:dyDescent="0.25">
      <c r="A16" s="159"/>
      <c r="B16" s="49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9"/>
      <c r="D16" s="45"/>
      <c r="E16" s="45"/>
      <c r="F16" s="45"/>
      <c r="G16" s="45"/>
      <c r="H16" s="45"/>
      <c r="I16" s="71"/>
      <c r="J16" s="46"/>
      <c r="L16" s="52"/>
      <c r="O16" s="50"/>
      <c r="P16" s="50"/>
      <c r="Q16" s="50"/>
      <c r="R16" s="50"/>
      <c r="S16" s="50"/>
    </row>
    <row r="17" spans="1:13" ht="45" customHeight="1" x14ac:dyDescent="0.25">
      <c r="A17" s="159"/>
      <c r="B17" s="49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9"/>
      <c r="D17" s="75"/>
      <c r="E17" s="75"/>
      <c r="G17" s="165" t="s">
        <v>47</v>
      </c>
      <c r="H17" s="165"/>
      <c r="I17" s="165"/>
      <c r="J17" s="165"/>
      <c r="K17" s="165"/>
      <c r="L17" s="165"/>
      <c r="M17" s="165"/>
    </row>
    <row r="18" spans="1:13" x14ac:dyDescent="0.25">
      <c r="A18" s="160"/>
      <c r="B18" s="49" t="str">
        <f>УПРАВЛЕНИЕ!B16</f>
        <v>Принимает участие в мероприятиях патриотической направленности.</v>
      </c>
      <c r="C18" s="89"/>
      <c r="D18" s="75"/>
      <c r="E18" s="75"/>
      <c r="G18" s="165"/>
      <c r="H18" s="165"/>
      <c r="I18" s="165"/>
      <c r="J18" s="165"/>
      <c r="K18" s="165"/>
      <c r="L18" s="165"/>
      <c r="M18" s="165"/>
    </row>
    <row r="19" spans="1:13" ht="18" customHeight="1" x14ac:dyDescent="0.25">
      <c r="A19" s="156" t="s">
        <v>29</v>
      </c>
      <c r="B19" s="157"/>
      <c r="C19" s="90" t="e">
        <f>AVERAGE(C14:C18)</f>
        <v>#DIV/0!</v>
      </c>
      <c r="D19" s="75"/>
      <c r="E19" s="75"/>
      <c r="G19" s="165"/>
      <c r="H19" s="165"/>
      <c r="I19" s="165"/>
      <c r="J19" s="165"/>
      <c r="K19" s="165"/>
      <c r="L19" s="165"/>
      <c r="M19" s="165"/>
    </row>
    <row r="20" spans="1:13" ht="45" x14ac:dyDescent="0.25">
      <c r="A20" s="158" t="str">
        <f>УПРАВЛЕНИЕ!A17</f>
        <v>Духовно-нравственное воспитание</v>
      </c>
      <c r="B20" s="49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9"/>
      <c r="D20" s="75"/>
      <c r="E20" s="75"/>
      <c r="G20" s="165"/>
      <c r="H20" s="165"/>
      <c r="I20" s="165"/>
      <c r="J20" s="165"/>
      <c r="K20" s="165"/>
      <c r="L20" s="165"/>
      <c r="M20" s="165"/>
    </row>
    <row r="21" spans="1:13" ht="45.75" customHeight="1" x14ac:dyDescent="0.25">
      <c r="A21" s="159"/>
      <c r="B21" s="49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9"/>
      <c r="D21" s="75"/>
      <c r="E21" s="75"/>
      <c r="G21" s="129"/>
      <c r="H21" s="129"/>
      <c r="I21" s="129"/>
      <c r="J21" s="129"/>
      <c r="K21" s="129"/>
      <c r="L21" s="129"/>
      <c r="M21" s="129"/>
    </row>
    <row r="22" spans="1:13" ht="45" x14ac:dyDescent="0.25">
      <c r="A22" s="159"/>
      <c r="B22" s="49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9"/>
      <c r="D22" s="75"/>
      <c r="E22" s="75"/>
      <c r="G22" s="129"/>
      <c r="H22" s="129"/>
      <c r="I22" s="129"/>
      <c r="J22" s="129"/>
      <c r="K22" s="129"/>
      <c r="L22" s="129"/>
      <c r="M22" s="129"/>
    </row>
    <row r="23" spans="1:13" ht="60" x14ac:dyDescent="0.25">
      <c r="A23" s="159"/>
      <c r="B23" s="49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9"/>
      <c r="D23" s="75"/>
      <c r="E23" s="75"/>
      <c r="G23" s="129"/>
      <c r="H23" s="129"/>
      <c r="I23" s="129"/>
      <c r="J23" s="129"/>
      <c r="K23" s="129"/>
      <c r="L23" s="129"/>
      <c r="M23" s="129"/>
    </row>
    <row r="24" spans="1:13" ht="45" x14ac:dyDescent="0.25">
      <c r="A24" s="159"/>
      <c r="B24" s="49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9"/>
      <c r="D24" s="75"/>
      <c r="E24" s="75"/>
      <c r="F24" s="75"/>
    </row>
    <row r="25" spans="1:13" ht="45" x14ac:dyDescent="0.25">
      <c r="A25" s="160"/>
      <c r="B25" s="49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9"/>
      <c r="D25" s="75"/>
      <c r="E25" s="75"/>
      <c r="F25" s="75"/>
    </row>
    <row r="26" spans="1:13" ht="18" customHeight="1" x14ac:dyDescent="0.25">
      <c r="A26" s="154" t="s">
        <v>30</v>
      </c>
      <c r="B26" s="155"/>
      <c r="C26" s="90" t="e">
        <f>AVERAGE(C20:C25)</f>
        <v>#DIV/0!</v>
      </c>
      <c r="D26" s="75"/>
      <c r="E26" s="75"/>
      <c r="F26" s="75"/>
    </row>
    <row r="27" spans="1:13" ht="30" x14ac:dyDescent="0.25">
      <c r="A27" s="153" t="str">
        <f>УПРАВЛЕНИЕ!A23</f>
        <v>Эстетическое воспитание</v>
      </c>
      <c r="B27" s="78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9"/>
      <c r="D27" s="75"/>
      <c r="E27" s="75"/>
      <c r="F27" s="75"/>
      <c r="G27" s="70"/>
      <c r="H27" s="70"/>
      <c r="I27" s="70"/>
      <c r="J27" s="70"/>
      <c r="K27" s="70"/>
      <c r="L27" s="70"/>
    </row>
    <row r="28" spans="1:13" ht="45" x14ac:dyDescent="0.25">
      <c r="A28" s="153"/>
      <c r="B28" s="49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9"/>
      <c r="D28" s="75"/>
      <c r="E28" s="75"/>
      <c r="F28" s="75"/>
      <c r="G28" s="70"/>
      <c r="H28" s="70"/>
      <c r="I28" s="70"/>
      <c r="J28" s="70"/>
      <c r="K28" s="70"/>
      <c r="L28" s="70"/>
      <c r="M28" s="60"/>
    </row>
    <row r="29" spans="1:13" ht="45" x14ac:dyDescent="0.25">
      <c r="A29" s="153"/>
      <c r="B29" s="49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9"/>
      <c r="D29" s="75"/>
      <c r="E29" s="75"/>
      <c r="F29" s="75"/>
      <c r="G29" s="70"/>
      <c r="H29" s="70"/>
      <c r="I29" s="70"/>
      <c r="J29" s="70"/>
      <c r="K29" s="70"/>
      <c r="L29" s="70"/>
      <c r="M29" s="60"/>
    </row>
    <row r="30" spans="1:13" ht="30" x14ac:dyDescent="0.25">
      <c r="A30" s="153"/>
      <c r="B30" s="49" t="str">
        <f>УПРАВЛЕНИЕ!B26</f>
        <v>Ориентирован на самовыражение в разных видах искусства, в художественном творчестве.</v>
      </c>
      <c r="C30" s="89"/>
      <c r="D30" s="75"/>
      <c r="E30" s="75"/>
      <c r="F30" s="75"/>
      <c r="K30" s="60"/>
      <c r="L30" s="60"/>
      <c r="M30" s="60"/>
    </row>
    <row r="31" spans="1:13" ht="18" customHeight="1" x14ac:dyDescent="0.25">
      <c r="A31" s="154" t="s">
        <v>31</v>
      </c>
      <c r="B31" s="155"/>
      <c r="C31" s="90" t="e">
        <f>AVERAGE(C27:C30)</f>
        <v>#DIV/0!</v>
      </c>
      <c r="D31" s="75"/>
      <c r="E31" s="75"/>
      <c r="F31" s="75"/>
      <c r="K31" s="60"/>
      <c r="L31" s="60"/>
      <c r="M31" s="60"/>
    </row>
    <row r="32" spans="1:13" ht="45" x14ac:dyDescent="0.25">
      <c r="A32" s="153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9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9"/>
      <c r="D32" s="75"/>
      <c r="E32" s="75"/>
      <c r="F32" s="75"/>
      <c r="G32" s="61"/>
      <c r="H32" s="61"/>
      <c r="I32" s="61"/>
      <c r="J32" s="61"/>
      <c r="K32" s="60"/>
      <c r="L32" s="60"/>
      <c r="M32" s="60"/>
    </row>
    <row r="33" spans="1:13" ht="45" x14ac:dyDescent="0.25">
      <c r="A33" s="153"/>
      <c r="B33" s="49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9"/>
      <c r="D33" s="75"/>
      <c r="E33" s="75"/>
      <c r="F33" s="75"/>
      <c r="G33" s="61"/>
      <c r="H33" s="61"/>
      <c r="I33" s="61"/>
      <c r="J33" s="61"/>
      <c r="K33" s="60"/>
      <c r="L33" s="60"/>
      <c r="M33" s="60"/>
    </row>
    <row r="34" spans="1:13" ht="45" x14ac:dyDescent="0.25">
      <c r="A34" s="153"/>
      <c r="B34" s="49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9"/>
      <c r="D34" s="75"/>
      <c r="E34" s="75"/>
      <c r="F34" s="75"/>
    </row>
    <row r="35" spans="1:13" ht="30" x14ac:dyDescent="0.25">
      <c r="A35" s="153"/>
      <c r="B35" s="49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9"/>
      <c r="D35" s="75"/>
      <c r="E35" s="75"/>
      <c r="F35" s="75"/>
    </row>
    <row r="36" spans="1:13" ht="30" x14ac:dyDescent="0.25">
      <c r="A36" s="153"/>
      <c r="B36" s="49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9"/>
      <c r="D36" s="75"/>
      <c r="E36" s="75"/>
      <c r="F36" s="75"/>
    </row>
    <row r="37" spans="1:13" ht="18" customHeight="1" x14ac:dyDescent="0.25">
      <c r="A37" s="154" t="s">
        <v>32</v>
      </c>
      <c r="B37" s="155"/>
      <c r="C37" s="90" t="e">
        <f>AVERAGE(C32:C36)</f>
        <v>#DIV/0!</v>
      </c>
      <c r="D37" s="75"/>
      <c r="E37" s="75"/>
      <c r="F37" s="75"/>
    </row>
    <row r="38" spans="1:13" x14ac:dyDescent="0.25">
      <c r="A38" s="153" t="str">
        <f>УПРАВЛЕНИЕ!A32</f>
        <v>Трудовое воспитание</v>
      </c>
      <c r="B38" s="49" t="str">
        <f>УПРАВЛЕНИЕ!B32</f>
        <v>Уважает труд, результаты своего труда, труда других людей.</v>
      </c>
      <c r="C38" s="89"/>
      <c r="D38" s="75"/>
      <c r="E38" s="75"/>
      <c r="F38" s="75"/>
    </row>
    <row r="39" spans="1:13" ht="30" x14ac:dyDescent="0.25">
      <c r="A39" s="153"/>
      <c r="B39" s="49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9"/>
      <c r="D39" s="75"/>
      <c r="E39" s="75"/>
      <c r="F39" s="75"/>
    </row>
    <row r="40" spans="1:13" ht="45" x14ac:dyDescent="0.25">
      <c r="A40" s="153"/>
      <c r="B40" s="49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9"/>
      <c r="D40" s="75"/>
      <c r="E40" s="75"/>
      <c r="F40" s="75"/>
    </row>
    <row r="41" spans="1:13" ht="60" x14ac:dyDescent="0.25">
      <c r="A41" s="153"/>
      <c r="B41" s="49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9"/>
      <c r="D41" s="75"/>
      <c r="E41" s="75"/>
      <c r="F41" s="75"/>
    </row>
    <row r="42" spans="1:13" ht="45" x14ac:dyDescent="0.25">
      <c r="A42" s="153"/>
      <c r="B42" s="49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9"/>
      <c r="D42" s="75"/>
      <c r="E42" s="75"/>
      <c r="F42" s="75"/>
    </row>
    <row r="43" spans="1:13" ht="17.25" customHeight="1" x14ac:dyDescent="0.25">
      <c r="A43" s="154" t="s">
        <v>34</v>
      </c>
      <c r="B43" s="155"/>
      <c r="C43" s="90" t="e">
        <f>AVERAGE(C38:C42)</f>
        <v>#DIV/0!</v>
      </c>
      <c r="D43" s="75"/>
      <c r="E43" s="75"/>
      <c r="F43" s="75"/>
    </row>
    <row r="44" spans="1:13" ht="30" x14ac:dyDescent="0.25">
      <c r="A44" s="153" t="str">
        <f>УПРАВЛЕНИЕ!A37</f>
        <v>Экологическое воспитание</v>
      </c>
      <c r="B44" s="49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9"/>
      <c r="D44" s="75"/>
      <c r="E44" s="75"/>
      <c r="F44" s="75"/>
    </row>
    <row r="45" spans="1:13" x14ac:dyDescent="0.25">
      <c r="A45" s="153"/>
      <c r="B45" s="49" t="str">
        <f>УПРАВЛЕНИЕ!B38</f>
        <v>Выражает активное неприятие действий, приносящих вред природе.</v>
      </c>
      <c r="C45" s="89"/>
      <c r="D45" s="75"/>
      <c r="E45" s="75"/>
      <c r="F45" s="75"/>
    </row>
    <row r="46" spans="1:13" ht="30" x14ac:dyDescent="0.25">
      <c r="A46" s="153"/>
      <c r="B46" s="49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9"/>
      <c r="D46" s="75"/>
      <c r="E46" s="75"/>
      <c r="F46" s="75"/>
    </row>
    <row r="47" spans="1:13" ht="45" x14ac:dyDescent="0.25">
      <c r="A47" s="153"/>
      <c r="B47" s="49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9"/>
      <c r="D47" s="75"/>
      <c r="E47" s="75"/>
      <c r="F47" s="75"/>
    </row>
    <row r="48" spans="1:13" ht="30" x14ac:dyDescent="0.25">
      <c r="A48" s="153"/>
      <c r="B48" s="49" t="str">
        <f>УПРАВЛЕНИЕ!B41</f>
        <v>Участвует в   практической   деятельности   экологической, природоохранной направленности.</v>
      </c>
      <c r="C48" s="89"/>
      <c r="D48" s="75"/>
      <c r="E48" s="75"/>
      <c r="F48" s="75"/>
    </row>
    <row r="49" spans="1:6" ht="18" customHeight="1" x14ac:dyDescent="0.25">
      <c r="A49" s="154" t="s">
        <v>44</v>
      </c>
      <c r="B49" s="155"/>
      <c r="C49" s="90" t="e">
        <f>AVERAGE(C44:C48)</f>
        <v>#DIV/0!</v>
      </c>
      <c r="D49" s="75"/>
      <c r="E49" s="75"/>
      <c r="F49" s="75"/>
    </row>
    <row r="50" spans="1:6" ht="30" x14ac:dyDescent="0.25">
      <c r="A50" s="153" t="str">
        <f>УПРАВЛЕНИЕ!A42</f>
        <v>Ценность научного познания</v>
      </c>
      <c r="B50" s="49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9"/>
      <c r="D50" s="75"/>
      <c r="E50" s="75"/>
      <c r="F50" s="75"/>
    </row>
    <row r="51" spans="1:6" ht="45" x14ac:dyDescent="0.25">
      <c r="A51" s="153"/>
      <c r="B51" s="49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9"/>
      <c r="D51" s="75"/>
      <c r="E51" s="75"/>
      <c r="F51" s="75"/>
    </row>
    <row r="52" spans="1:6" ht="45" x14ac:dyDescent="0.25">
      <c r="A52" s="153"/>
      <c r="B52" s="49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9"/>
      <c r="D52" s="75"/>
      <c r="E52" s="75"/>
      <c r="F52" s="75"/>
    </row>
    <row r="53" spans="1:6" ht="45" x14ac:dyDescent="0.25">
      <c r="A53" s="153"/>
      <c r="B53" s="49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9"/>
      <c r="D53" s="75"/>
      <c r="E53" s="75"/>
      <c r="F53" s="75"/>
    </row>
    <row r="54" spans="1:6" ht="18" customHeight="1" x14ac:dyDescent="0.25">
      <c r="A54" s="154" t="s">
        <v>35</v>
      </c>
      <c r="B54" s="155"/>
      <c r="C54" s="90" t="e">
        <f>AVERAGE(C50:C53)</f>
        <v>#DIV/0!</v>
      </c>
      <c r="D54" s="75"/>
      <c r="E54" s="75"/>
      <c r="F54" s="75"/>
    </row>
    <row r="57" spans="1:6" hidden="1" x14ac:dyDescent="0.25">
      <c r="A57" s="48" t="s">
        <v>38</v>
      </c>
      <c r="B57" s="47" t="e">
        <f>C13</f>
        <v>#DIV/0!</v>
      </c>
    </row>
    <row r="58" spans="1:6" hidden="1" x14ac:dyDescent="0.25">
      <c r="A58" s="48" t="s">
        <v>39</v>
      </c>
      <c r="B58" s="47" t="e">
        <f>C19</f>
        <v>#DIV/0!</v>
      </c>
    </row>
    <row r="59" spans="1:6" ht="30" hidden="1" x14ac:dyDescent="0.25">
      <c r="A59" s="48" t="s">
        <v>36</v>
      </c>
      <c r="B59" s="47" t="e">
        <f>C26</f>
        <v>#DIV/0!</v>
      </c>
    </row>
    <row r="60" spans="1:6" hidden="1" x14ac:dyDescent="0.25">
      <c r="A60" s="69" t="s">
        <v>37</v>
      </c>
      <c r="B60" s="47" t="e">
        <f>C31</f>
        <v>#DIV/0!</v>
      </c>
    </row>
    <row r="61" spans="1:6" hidden="1" x14ac:dyDescent="0.25">
      <c r="A61" s="48" t="s">
        <v>40</v>
      </c>
      <c r="B61" s="47" t="e">
        <f>C37</f>
        <v>#DIV/0!</v>
      </c>
    </row>
    <row r="62" spans="1:6" hidden="1" x14ac:dyDescent="0.25">
      <c r="A62" s="48" t="s">
        <v>41</v>
      </c>
      <c r="B62" s="47" t="e">
        <f>C43</f>
        <v>#DIV/0!</v>
      </c>
    </row>
    <row r="63" spans="1:6" hidden="1" x14ac:dyDescent="0.25">
      <c r="A63" s="27" t="s">
        <v>42</v>
      </c>
      <c r="B63" s="47" t="e">
        <f>C49</f>
        <v>#DIV/0!</v>
      </c>
    </row>
    <row r="64" spans="1:6" ht="30" hidden="1" x14ac:dyDescent="0.25">
      <c r="A64" s="48" t="s">
        <v>26</v>
      </c>
      <c r="B64" s="47" t="e">
        <f>C54</f>
        <v>#DIV/0!</v>
      </c>
    </row>
    <row r="65" spans="1:2" hidden="1" x14ac:dyDescent="0.25">
      <c r="A65" s="92" t="s">
        <v>16</v>
      </c>
      <c r="B65" s="93" t="e">
        <f>AVERAGE(B57:B64)</f>
        <v>#DIV/0!</v>
      </c>
    </row>
    <row r="69" spans="1:2" x14ac:dyDescent="0.25">
      <c r="B69" s="28" t="s">
        <v>17</v>
      </c>
    </row>
    <row r="70" spans="1:2" ht="75" hidden="1" x14ac:dyDescent="0.25">
      <c r="A70" s="48" t="s">
        <v>0</v>
      </c>
    </row>
    <row r="71" spans="1:2" ht="75" hidden="1" x14ac:dyDescent="0.25">
      <c r="A71" s="48" t="s">
        <v>1</v>
      </c>
    </row>
    <row r="72" spans="1:2" ht="75" hidden="1" x14ac:dyDescent="0.25">
      <c r="A72" s="48" t="s">
        <v>2</v>
      </c>
    </row>
    <row r="73" spans="1:2" hidden="1" x14ac:dyDescent="0.25"/>
    <row r="74" spans="1:2" hidden="1" x14ac:dyDescent="0.25">
      <c r="A74" s="27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2:A36"/>
    <mergeCell ref="A37:B37"/>
    <mergeCell ref="A43:B43"/>
    <mergeCell ref="A44:A48"/>
    <mergeCell ref="A49:B49"/>
    <mergeCell ref="A38:A42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26:B26"/>
    <mergeCell ref="A27:A30"/>
    <mergeCell ref="A31:B31"/>
    <mergeCell ref="A1:C1"/>
    <mergeCell ref="E3:M3"/>
    <mergeCell ref="F4:M4"/>
    <mergeCell ref="H5:I5"/>
    <mergeCell ref="F6:G6"/>
    <mergeCell ref="L6:M6"/>
  </mergeCells>
  <conditionalFormatting sqref="A3">
    <cfRule type="cellIs" dxfId="60" priority="2" operator="equal">
      <formula>0</formula>
    </cfRule>
  </conditionalFormatting>
  <conditionalFormatting sqref="F6 J5 L6">
    <cfRule type="cellIs" dxfId="59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61" t="str">
        <f>СТАРТ!A1</f>
        <v>Мониторинг личностных результатов обучающихся (ООО)</v>
      </c>
      <c r="B1" s="161"/>
      <c r="C1" s="161"/>
    </row>
    <row r="3" spans="1:25" ht="21" customHeight="1" x14ac:dyDescent="0.25">
      <c r="A3" s="11">
        <f>СТАРТ!B5</f>
        <v>0</v>
      </c>
      <c r="B3" s="77">
        <f>СТАРТ!B18</f>
        <v>0</v>
      </c>
      <c r="C3" s="62">
        <f>СТАРТ!D5</f>
        <v>0</v>
      </c>
      <c r="D3" s="76"/>
      <c r="E3" s="163" t="s">
        <v>64</v>
      </c>
      <c r="F3" s="163"/>
      <c r="G3" s="163"/>
      <c r="H3" s="163"/>
      <c r="I3" s="163"/>
      <c r="J3" s="163"/>
      <c r="K3" s="163"/>
      <c r="L3" s="163"/>
      <c r="M3" s="163"/>
    </row>
    <row r="4" spans="1:25" ht="15.75" x14ac:dyDescent="0.25">
      <c r="A4" s="127" t="s">
        <v>4</v>
      </c>
      <c r="B4" s="124"/>
      <c r="C4" s="127" t="s">
        <v>5</v>
      </c>
      <c r="D4" s="56"/>
      <c r="E4" s="56"/>
      <c r="F4" s="164">
        <f>B3</f>
        <v>0</v>
      </c>
      <c r="G4" s="164"/>
      <c r="H4" s="164"/>
      <c r="I4" s="164"/>
      <c r="J4" s="164"/>
      <c r="K4" s="164"/>
      <c r="L4" s="164"/>
      <c r="M4" s="164"/>
    </row>
    <row r="5" spans="1:25" ht="21" customHeight="1" x14ac:dyDescent="0.25">
      <c r="D5" s="56"/>
      <c r="E5" s="56"/>
      <c r="F5" s="56"/>
      <c r="G5" s="58"/>
      <c r="H5" s="162" t="s">
        <v>19</v>
      </c>
      <c r="I5" s="162"/>
      <c r="J5" s="59">
        <f>СТАРТ!D5</f>
        <v>0</v>
      </c>
      <c r="K5" s="56" t="s">
        <v>14</v>
      </c>
      <c r="L5" s="56"/>
      <c r="M5" s="57"/>
    </row>
    <row r="6" spans="1:25" ht="48.75" customHeight="1" x14ac:dyDescent="0.25">
      <c r="A6" s="91" t="s">
        <v>21</v>
      </c>
      <c r="B6" s="91" t="s">
        <v>12</v>
      </c>
      <c r="C6" s="91" t="s">
        <v>3</v>
      </c>
      <c r="D6" s="75"/>
      <c r="E6" s="75"/>
      <c r="F6" s="168">
        <f>СТАРТ!B3</f>
        <v>0</v>
      </c>
      <c r="G6" s="168"/>
      <c r="I6" s="53"/>
      <c r="J6" s="54"/>
      <c r="L6" s="171">
        <f>A3</f>
        <v>0</v>
      </c>
      <c r="M6" s="171"/>
    </row>
    <row r="7" spans="1:25" ht="45" x14ac:dyDescent="0.25">
      <c r="A7" s="158" t="str">
        <f>УПРАВЛЕНИЕ!A6</f>
        <v>Гражданское воспитание</v>
      </c>
      <c r="B7" s="49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9"/>
      <c r="D7" s="73"/>
      <c r="E7" s="73"/>
      <c r="F7" s="169" t="s">
        <v>15</v>
      </c>
      <c r="G7" s="169"/>
      <c r="H7" s="34"/>
      <c r="I7" s="50"/>
      <c r="J7" s="51"/>
      <c r="L7" s="169" t="s">
        <v>4</v>
      </c>
      <c r="M7" s="169"/>
      <c r="O7" s="170" t="s">
        <v>13</v>
      </c>
      <c r="P7" s="170"/>
      <c r="Q7" s="170"/>
      <c r="R7" s="170"/>
      <c r="S7" s="170"/>
      <c r="T7" s="103"/>
    </row>
    <row r="8" spans="1:25" ht="60" x14ac:dyDescent="0.25">
      <c r="A8" s="159"/>
      <c r="B8" s="49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9"/>
      <c r="D8" s="74"/>
      <c r="E8" s="74"/>
      <c r="F8" s="74"/>
      <c r="O8" s="166" t="s">
        <v>51</v>
      </c>
      <c r="P8" s="166"/>
      <c r="Q8" s="166"/>
      <c r="R8" s="166"/>
      <c r="S8" s="167" t="s">
        <v>52</v>
      </c>
      <c r="T8" s="152"/>
    </row>
    <row r="9" spans="1:25" ht="15.75" x14ac:dyDescent="0.25">
      <c r="A9" s="159"/>
      <c r="B9" s="49" t="str">
        <f>УПРАВЛЕНИЕ!B8</f>
        <v xml:space="preserve">Проявляет уважение к государственным символам России, праздникам. </v>
      </c>
      <c r="C9" s="89"/>
      <c r="D9" s="74"/>
      <c r="E9" s="74"/>
      <c r="F9" s="74"/>
      <c r="O9" s="166"/>
      <c r="P9" s="166"/>
      <c r="Q9" s="166"/>
      <c r="R9" s="166"/>
      <c r="S9" s="167"/>
      <c r="T9" s="152"/>
      <c r="Y9" s="55"/>
    </row>
    <row r="10" spans="1:25" ht="45" x14ac:dyDescent="0.25">
      <c r="A10" s="159"/>
      <c r="B10" s="49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9"/>
      <c r="D10" s="74"/>
      <c r="E10" s="74"/>
      <c r="F10" s="74"/>
      <c r="H10" s="50"/>
      <c r="I10" s="50"/>
      <c r="J10" s="51"/>
      <c r="O10" s="166"/>
      <c r="P10" s="166"/>
      <c r="Q10" s="166"/>
      <c r="R10" s="166"/>
      <c r="S10" s="167"/>
      <c r="T10" s="126"/>
    </row>
    <row r="11" spans="1:25" ht="30" x14ac:dyDescent="0.25">
      <c r="A11" s="159"/>
      <c r="B11" s="49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9"/>
      <c r="D11" s="45"/>
      <c r="E11" s="45"/>
      <c r="F11" s="45"/>
      <c r="H11" s="43"/>
      <c r="I11" s="43"/>
      <c r="J11" s="44"/>
      <c r="O11" s="166"/>
      <c r="P11" s="166"/>
      <c r="Q11" s="166"/>
      <c r="R11" s="166"/>
      <c r="S11" s="167"/>
      <c r="T11" s="126"/>
    </row>
    <row r="12" spans="1:25" ht="45" x14ac:dyDescent="0.25">
      <c r="A12" s="159"/>
      <c r="B12" s="49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9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5"/>
    </row>
    <row r="13" spans="1:25" ht="18" customHeight="1" x14ac:dyDescent="0.25">
      <c r="A13" s="156" t="s">
        <v>27</v>
      </c>
      <c r="B13" s="157"/>
      <c r="C13" s="90" t="e">
        <f>AVERAGE(C7:C12)</f>
        <v>#DIV/0!</v>
      </c>
      <c r="D13" s="45"/>
      <c r="E13" s="45"/>
      <c r="F13" s="45"/>
      <c r="G13" s="43"/>
      <c r="H13" s="43"/>
      <c r="I13" s="43"/>
      <c r="J13" s="44"/>
      <c r="O13" s="50"/>
      <c r="P13" s="50"/>
      <c r="Q13" s="50" t="s">
        <v>17</v>
      </c>
      <c r="R13" s="50"/>
      <c r="S13" s="50"/>
    </row>
    <row r="14" spans="1:25" ht="30" x14ac:dyDescent="0.25">
      <c r="A14" s="158" t="str">
        <f>УПРАВЛЕНИЕ!A12</f>
        <v>Патриотическое воспитание</v>
      </c>
      <c r="B14" s="49" t="str">
        <f>УПРАВЛЕНИЕ!B12</f>
        <v>Сознаёт свою национальную, этническую принадлежность, любит свой народ, его традиции, культуру.</v>
      </c>
      <c r="C14" s="89"/>
      <c r="D14" s="45"/>
      <c r="E14" s="45"/>
      <c r="F14" s="45"/>
      <c r="G14" s="45"/>
      <c r="H14" s="45"/>
      <c r="O14" s="50"/>
      <c r="P14" s="50"/>
      <c r="Q14" s="50"/>
      <c r="R14" s="50"/>
      <c r="S14" s="50"/>
    </row>
    <row r="15" spans="1:25" ht="45" x14ac:dyDescent="0.25">
      <c r="A15" s="159"/>
      <c r="B15" s="49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9"/>
      <c r="D15" s="45"/>
      <c r="E15" s="45"/>
      <c r="F15" s="45"/>
      <c r="G15" s="45"/>
      <c r="H15" s="71" t="s">
        <v>43</v>
      </c>
      <c r="I15" s="46"/>
      <c r="K15" s="52" t="e">
        <f>B65</f>
        <v>#DIV/0!</v>
      </c>
      <c r="L15" s="52"/>
      <c r="O15" s="50"/>
      <c r="P15" s="50"/>
      <c r="Q15" s="50"/>
      <c r="R15" s="50"/>
      <c r="S15" s="50"/>
    </row>
    <row r="16" spans="1:25" ht="30" x14ac:dyDescent="0.25">
      <c r="A16" s="159"/>
      <c r="B16" s="49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9"/>
      <c r="D16" s="45"/>
      <c r="E16" s="45"/>
      <c r="F16" s="45"/>
      <c r="G16" s="45"/>
      <c r="H16" s="45"/>
      <c r="I16" s="71"/>
      <c r="J16" s="46"/>
      <c r="L16" s="52"/>
      <c r="O16" s="50"/>
      <c r="P16" s="50"/>
      <c r="Q16" s="50"/>
      <c r="R16" s="50"/>
      <c r="S16" s="50"/>
    </row>
    <row r="17" spans="1:13" ht="45" customHeight="1" x14ac:dyDescent="0.25">
      <c r="A17" s="159"/>
      <c r="B17" s="49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9"/>
      <c r="D17" s="75"/>
      <c r="E17" s="75"/>
      <c r="G17" s="165" t="s">
        <v>47</v>
      </c>
      <c r="H17" s="165"/>
      <c r="I17" s="165"/>
      <c r="J17" s="165"/>
      <c r="K17" s="165"/>
      <c r="L17" s="165"/>
      <c r="M17" s="165"/>
    </row>
    <row r="18" spans="1:13" x14ac:dyDescent="0.25">
      <c r="A18" s="160"/>
      <c r="B18" s="49" t="str">
        <f>УПРАВЛЕНИЕ!B16</f>
        <v>Принимает участие в мероприятиях патриотической направленности.</v>
      </c>
      <c r="C18" s="89"/>
      <c r="D18" s="75"/>
      <c r="E18" s="75"/>
      <c r="G18" s="165"/>
      <c r="H18" s="165"/>
      <c r="I18" s="165"/>
      <c r="J18" s="165"/>
      <c r="K18" s="165"/>
      <c r="L18" s="165"/>
      <c r="M18" s="165"/>
    </row>
    <row r="19" spans="1:13" ht="18" customHeight="1" x14ac:dyDescent="0.25">
      <c r="A19" s="156" t="s">
        <v>29</v>
      </c>
      <c r="B19" s="157"/>
      <c r="C19" s="90" t="e">
        <f>AVERAGE(C14:C18)</f>
        <v>#DIV/0!</v>
      </c>
      <c r="D19" s="75"/>
      <c r="E19" s="75"/>
      <c r="G19" s="165"/>
      <c r="H19" s="165"/>
      <c r="I19" s="165"/>
      <c r="J19" s="165"/>
      <c r="K19" s="165"/>
      <c r="L19" s="165"/>
      <c r="M19" s="165"/>
    </row>
    <row r="20" spans="1:13" ht="45" x14ac:dyDescent="0.25">
      <c r="A20" s="158" t="str">
        <f>УПРАВЛЕНИЕ!A17</f>
        <v>Духовно-нравственное воспитание</v>
      </c>
      <c r="B20" s="49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9"/>
      <c r="D20" s="75"/>
      <c r="E20" s="75"/>
      <c r="G20" s="165"/>
      <c r="H20" s="165"/>
      <c r="I20" s="165"/>
      <c r="J20" s="165"/>
      <c r="K20" s="165"/>
      <c r="L20" s="165"/>
      <c r="M20" s="165"/>
    </row>
    <row r="21" spans="1:13" ht="45.75" customHeight="1" x14ac:dyDescent="0.25">
      <c r="A21" s="159"/>
      <c r="B21" s="49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9"/>
      <c r="D21" s="75"/>
      <c r="E21" s="75"/>
      <c r="G21" s="129"/>
      <c r="H21" s="129"/>
      <c r="I21" s="129"/>
      <c r="J21" s="129"/>
      <c r="K21" s="129"/>
      <c r="L21" s="129"/>
      <c r="M21" s="129"/>
    </row>
    <row r="22" spans="1:13" ht="45" x14ac:dyDescent="0.25">
      <c r="A22" s="159"/>
      <c r="B22" s="49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9"/>
      <c r="D22" s="75"/>
      <c r="E22" s="75"/>
      <c r="G22" s="129"/>
      <c r="H22" s="129"/>
      <c r="I22" s="129"/>
      <c r="J22" s="129"/>
      <c r="K22" s="129"/>
      <c r="L22" s="129"/>
      <c r="M22" s="129"/>
    </row>
    <row r="23" spans="1:13" ht="60" x14ac:dyDescent="0.25">
      <c r="A23" s="159"/>
      <c r="B23" s="49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9"/>
      <c r="D23" s="75"/>
      <c r="E23" s="75"/>
      <c r="G23" s="129"/>
      <c r="H23" s="129"/>
      <c r="I23" s="129"/>
      <c r="J23" s="129"/>
      <c r="K23" s="129"/>
      <c r="L23" s="129"/>
      <c r="M23" s="129"/>
    </row>
    <row r="24" spans="1:13" ht="45" x14ac:dyDescent="0.25">
      <c r="A24" s="159"/>
      <c r="B24" s="49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9"/>
      <c r="D24" s="75"/>
      <c r="E24" s="75"/>
      <c r="F24" s="75"/>
    </row>
    <row r="25" spans="1:13" ht="45" x14ac:dyDescent="0.25">
      <c r="A25" s="160"/>
      <c r="B25" s="49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9"/>
      <c r="D25" s="75"/>
      <c r="E25" s="75"/>
      <c r="F25" s="75"/>
    </row>
    <row r="26" spans="1:13" ht="18" customHeight="1" x14ac:dyDescent="0.25">
      <c r="A26" s="154" t="s">
        <v>30</v>
      </c>
      <c r="B26" s="155"/>
      <c r="C26" s="90" t="e">
        <f>AVERAGE(C20:C25)</f>
        <v>#DIV/0!</v>
      </c>
      <c r="D26" s="75"/>
      <c r="E26" s="75"/>
      <c r="F26" s="75"/>
    </row>
    <row r="27" spans="1:13" ht="30" x14ac:dyDescent="0.25">
      <c r="A27" s="153" t="str">
        <f>УПРАВЛЕНИЕ!A23</f>
        <v>Эстетическое воспитание</v>
      </c>
      <c r="B27" s="78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9"/>
      <c r="D27" s="75"/>
      <c r="E27" s="75"/>
      <c r="F27" s="75"/>
      <c r="G27" s="70"/>
      <c r="H27" s="70"/>
      <c r="I27" s="70"/>
      <c r="J27" s="70"/>
      <c r="K27" s="70"/>
      <c r="L27" s="70"/>
    </row>
    <row r="28" spans="1:13" ht="45" x14ac:dyDescent="0.25">
      <c r="A28" s="153"/>
      <c r="B28" s="49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9"/>
      <c r="D28" s="75"/>
      <c r="E28" s="75"/>
      <c r="F28" s="75"/>
      <c r="G28" s="70"/>
      <c r="H28" s="70"/>
      <c r="I28" s="70"/>
      <c r="J28" s="70"/>
      <c r="K28" s="70"/>
      <c r="L28" s="70"/>
      <c r="M28" s="60"/>
    </row>
    <row r="29" spans="1:13" ht="45" x14ac:dyDescent="0.25">
      <c r="A29" s="153"/>
      <c r="B29" s="49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9"/>
      <c r="D29" s="75"/>
      <c r="E29" s="75"/>
      <c r="F29" s="75"/>
      <c r="G29" s="70"/>
      <c r="H29" s="70"/>
      <c r="I29" s="70"/>
      <c r="J29" s="70"/>
      <c r="K29" s="70"/>
      <c r="L29" s="70"/>
      <c r="M29" s="60"/>
    </row>
    <row r="30" spans="1:13" ht="30" x14ac:dyDescent="0.25">
      <c r="A30" s="153"/>
      <c r="B30" s="49" t="str">
        <f>УПРАВЛЕНИЕ!B26</f>
        <v>Ориентирован на самовыражение в разных видах искусства, в художественном творчестве.</v>
      </c>
      <c r="C30" s="89"/>
      <c r="D30" s="75"/>
      <c r="E30" s="75"/>
      <c r="F30" s="75"/>
      <c r="K30" s="60"/>
      <c r="L30" s="60"/>
      <c r="M30" s="60"/>
    </row>
    <row r="31" spans="1:13" ht="18" customHeight="1" x14ac:dyDescent="0.25">
      <c r="A31" s="154" t="s">
        <v>31</v>
      </c>
      <c r="B31" s="155"/>
      <c r="C31" s="90" t="e">
        <f>AVERAGE(C27:C30)</f>
        <v>#DIV/0!</v>
      </c>
      <c r="D31" s="75"/>
      <c r="E31" s="75"/>
      <c r="F31" s="75"/>
      <c r="K31" s="60"/>
      <c r="L31" s="60"/>
      <c r="M31" s="60"/>
    </row>
    <row r="32" spans="1:13" ht="45" x14ac:dyDescent="0.25">
      <c r="A32" s="153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9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9"/>
      <c r="D32" s="75"/>
      <c r="E32" s="75"/>
      <c r="F32" s="75"/>
      <c r="G32" s="61"/>
      <c r="H32" s="61"/>
      <c r="I32" s="61"/>
      <c r="J32" s="61"/>
      <c r="K32" s="60"/>
      <c r="L32" s="60"/>
      <c r="M32" s="60"/>
    </row>
    <row r="33" spans="1:13" ht="45" x14ac:dyDescent="0.25">
      <c r="A33" s="153"/>
      <c r="B33" s="49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9"/>
      <c r="D33" s="75"/>
      <c r="E33" s="75"/>
      <c r="F33" s="75"/>
      <c r="G33" s="61"/>
      <c r="H33" s="61"/>
      <c r="I33" s="61"/>
      <c r="J33" s="61"/>
      <c r="K33" s="60"/>
      <c r="L33" s="60"/>
      <c r="M33" s="60"/>
    </row>
    <row r="34" spans="1:13" ht="45" x14ac:dyDescent="0.25">
      <c r="A34" s="153"/>
      <c r="B34" s="49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9"/>
      <c r="D34" s="75"/>
      <c r="E34" s="75"/>
      <c r="F34" s="75"/>
    </row>
    <row r="35" spans="1:13" ht="30" x14ac:dyDescent="0.25">
      <c r="A35" s="153"/>
      <c r="B35" s="49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9"/>
      <c r="D35" s="75"/>
      <c r="E35" s="75"/>
      <c r="F35" s="75"/>
    </row>
    <row r="36" spans="1:13" ht="30" x14ac:dyDescent="0.25">
      <c r="A36" s="153"/>
      <c r="B36" s="49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9"/>
      <c r="D36" s="75"/>
      <c r="E36" s="75"/>
      <c r="F36" s="75"/>
    </row>
    <row r="37" spans="1:13" ht="18" customHeight="1" x14ac:dyDescent="0.25">
      <c r="A37" s="154" t="s">
        <v>32</v>
      </c>
      <c r="B37" s="155"/>
      <c r="C37" s="90" t="e">
        <f>AVERAGE(C32:C36)</f>
        <v>#DIV/0!</v>
      </c>
      <c r="D37" s="75"/>
      <c r="E37" s="75"/>
      <c r="F37" s="75"/>
    </row>
    <row r="38" spans="1:13" x14ac:dyDescent="0.25">
      <c r="A38" s="153" t="str">
        <f>УПРАВЛЕНИЕ!A32</f>
        <v>Трудовое воспитание</v>
      </c>
      <c r="B38" s="49" t="str">
        <f>УПРАВЛЕНИЕ!B32</f>
        <v>Уважает труд, результаты своего труда, труда других людей.</v>
      </c>
      <c r="C38" s="89"/>
      <c r="D38" s="75"/>
      <c r="E38" s="75"/>
      <c r="F38" s="75"/>
    </row>
    <row r="39" spans="1:13" ht="30" x14ac:dyDescent="0.25">
      <c r="A39" s="153"/>
      <c r="B39" s="49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9"/>
      <c r="D39" s="75"/>
      <c r="E39" s="75"/>
      <c r="F39" s="75"/>
    </row>
    <row r="40" spans="1:13" ht="45" x14ac:dyDescent="0.25">
      <c r="A40" s="153"/>
      <c r="B40" s="49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9"/>
      <c r="D40" s="75"/>
      <c r="E40" s="75"/>
      <c r="F40" s="75"/>
    </row>
    <row r="41" spans="1:13" ht="60" x14ac:dyDescent="0.25">
      <c r="A41" s="153"/>
      <c r="B41" s="49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9"/>
      <c r="D41" s="75"/>
      <c r="E41" s="75"/>
      <c r="F41" s="75"/>
    </row>
    <row r="42" spans="1:13" ht="45" x14ac:dyDescent="0.25">
      <c r="A42" s="153"/>
      <c r="B42" s="49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9"/>
      <c r="D42" s="75"/>
      <c r="E42" s="75"/>
      <c r="F42" s="75"/>
    </row>
    <row r="43" spans="1:13" ht="17.25" customHeight="1" x14ac:dyDescent="0.25">
      <c r="A43" s="154" t="s">
        <v>34</v>
      </c>
      <c r="B43" s="155"/>
      <c r="C43" s="90" t="e">
        <f>AVERAGE(C38:C42)</f>
        <v>#DIV/0!</v>
      </c>
      <c r="D43" s="75"/>
      <c r="E43" s="75"/>
      <c r="F43" s="75"/>
    </row>
    <row r="44" spans="1:13" ht="30" x14ac:dyDescent="0.25">
      <c r="A44" s="153" t="str">
        <f>УПРАВЛЕНИЕ!A37</f>
        <v>Экологическое воспитание</v>
      </c>
      <c r="B44" s="49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9"/>
      <c r="D44" s="75"/>
      <c r="E44" s="75"/>
      <c r="F44" s="75"/>
    </row>
    <row r="45" spans="1:13" x14ac:dyDescent="0.25">
      <c r="A45" s="153"/>
      <c r="B45" s="49" t="str">
        <f>УПРАВЛЕНИЕ!B38</f>
        <v>Выражает активное неприятие действий, приносящих вред природе.</v>
      </c>
      <c r="C45" s="89"/>
      <c r="D45" s="75"/>
      <c r="E45" s="75"/>
      <c r="F45" s="75"/>
    </row>
    <row r="46" spans="1:13" ht="30" x14ac:dyDescent="0.25">
      <c r="A46" s="153"/>
      <c r="B46" s="49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9"/>
      <c r="D46" s="75"/>
      <c r="E46" s="75"/>
      <c r="F46" s="75"/>
    </row>
    <row r="47" spans="1:13" ht="45" x14ac:dyDescent="0.25">
      <c r="A47" s="153"/>
      <c r="B47" s="49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9"/>
      <c r="D47" s="75"/>
      <c r="E47" s="75"/>
      <c r="F47" s="75"/>
    </row>
    <row r="48" spans="1:13" ht="30" x14ac:dyDescent="0.25">
      <c r="A48" s="153"/>
      <c r="B48" s="49" t="str">
        <f>УПРАВЛЕНИЕ!B41</f>
        <v>Участвует в   практической   деятельности   экологической, природоохранной направленности.</v>
      </c>
      <c r="C48" s="89"/>
      <c r="D48" s="75"/>
      <c r="E48" s="75"/>
      <c r="F48" s="75"/>
    </row>
    <row r="49" spans="1:6" ht="18" customHeight="1" x14ac:dyDescent="0.25">
      <c r="A49" s="154" t="s">
        <v>44</v>
      </c>
      <c r="B49" s="155"/>
      <c r="C49" s="90" t="e">
        <f>AVERAGE(C44:C48)</f>
        <v>#DIV/0!</v>
      </c>
      <c r="D49" s="75"/>
      <c r="E49" s="75"/>
      <c r="F49" s="75"/>
    </row>
    <row r="50" spans="1:6" ht="30" x14ac:dyDescent="0.25">
      <c r="A50" s="153" t="str">
        <f>УПРАВЛЕНИЕ!A42</f>
        <v>Ценность научного познания</v>
      </c>
      <c r="B50" s="49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9"/>
      <c r="D50" s="75"/>
      <c r="E50" s="75"/>
      <c r="F50" s="75"/>
    </row>
    <row r="51" spans="1:6" ht="45" x14ac:dyDescent="0.25">
      <c r="A51" s="153"/>
      <c r="B51" s="49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9"/>
      <c r="D51" s="75"/>
      <c r="E51" s="75"/>
      <c r="F51" s="75"/>
    </row>
    <row r="52" spans="1:6" ht="45" x14ac:dyDescent="0.25">
      <c r="A52" s="153"/>
      <c r="B52" s="49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9"/>
      <c r="D52" s="75"/>
      <c r="E52" s="75"/>
      <c r="F52" s="75"/>
    </row>
    <row r="53" spans="1:6" ht="45" x14ac:dyDescent="0.25">
      <c r="A53" s="153"/>
      <c r="B53" s="49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9"/>
      <c r="D53" s="75"/>
      <c r="E53" s="75"/>
      <c r="F53" s="75"/>
    </row>
    <row r="54" spans="1:6" ht="18" customHeight="1" x14ac:dyDescent="0.25">
      <c r="A54" s="154" t="s">
        <v>35</v>
      </c>
      <c r="B54" s="155"/>
      <c r="C54" s="90" t="e">
        <f>AVERAGE(C50:C53)</f>
        <v>#DIV/0!</v>
      </c>
      <c r="D54" s="75"/>
      <c r="E54" s="75"/>
      <c r="F54" s="75"/>
    </row>
    <row r="57" spans="1:6" hidden="1" x14ac:dyDescent="0.25">
      <c r="A57" s="48" t="s">
        <v>38</v>
      </c>
      <c r="B57" s="47" t="e">
        <f>C13</f>
        <v>#DIV/0!</v>
      </c>
    </row>
    <row r="58" spans="1:6" hidden="1" x14ac:dyDescent="0.25">
      <c r="A58" s="48" t="s">
        <v>39</v>
      </c>
      <c r="B58" s="47" t="e">
        <f>C19</f>
        <v>#DIV/0!</v>
      </c>
    </row>
    <row r="59" spans="1:6" ht="30" hidden="1" x14ac:dyDescent="0.25">
      <c r="A59" s="48" t="s">
        <v>36</v>
      </c>
      <c r="B59" s="47" t="e">
        <f>C26</f>
        <v>#DIV/0!</v>
      </c>
    </row>
    <row r="60" spans="1:6" hidden="1" x14ac:dyDescent="0.25">
      <c r="A60" s="69" t="s">
        <v>37</v>
      </c>
      <c r="B60" s="47" t="e">
        <f>C31</f>
        <v>#DIV/0!</v>
      </c>
    </row>
    <row r="61" spans="1:6" hidden="1" x14ac:dyDescent="0.25">
      <c r="A61" s="48" t="s">
        <v>40</v>
      </c>
      <c r="B61" s="47" t="e">
        <f>C37</f>
        <v>#DIV/0!</v>
      </c>
    </row>
    <row r="62" spans="1:6" hidden="1" x14ac:dyDescent="0.25">
      <c r="A62" s="48" t="s">
        <v>41</v>
      </c>
      <c r="B62" s="47" t="e">
        <f>C43</f>
        <v>#DIV/0!</v>
      </c>
    </row>
    <row r="63" spans="1:6" hidden="1" x14ac:dyDescent="0.25">
      <c r="A63" s="27" t="s">
        <v>42</v>
      </c>
      <c r="B63" s="47" t="e">
        <f>C49</f>
        <v>#DIV/0!</v>
      </c>
    </row>
    <row r="64" spans="1:6" ht="30" hidden="1" x14ac:dyDescent="0.25">
      <c r="A64" s="48" t="s">
        <v>26</v>
      </c>
      <c r="B64" s="47" t="e">
        <f>C54</f>
        <v>#DIV/0!</v>
      </c>
    </row>
    <row r="65" spans="1:2" hidden="1" x14ac:dyDescent="0.25">
      <c r="A65" s="92" t="s">
        <v>16</v>
      </c>
      <c r="B65" s="93" t="e">
        <f>AVERAGE(B57:B64)</f>
        <v>#DIV/0!</v>
      </c>
    </row>
    <row r="69" spans="1:2" x14ac:dyDescent="0.25">
      <c r="B69" s="28" t="s">
        <v>17</v>
      </c>
    </row>
    <row r="70" spans="1:2" ht="75" hidden="1" x14ac:dyDescent="0.25">
      <c r="A70" s="48" t="s">
        <v>0</v>
      </c>
    </row>
    <row r="71" spans="1:2" ht="75" hidden="1" x14ac:dyDescent="0.25">
      <c r="A71" s="48" t="s">
        <v>1</v>
      </c>
    </row>
    <row r="72" spans="1:2" ht="75" hidden="1" x14ac:dyDescent="0.25">
      <c r="A72" s="48" t="s">
        <v>2</v>
      </c>
    </row>
    <row r="73" spans="1:2" hidden="1" x14ac:dyDescent="0.25"/>
    <row r="74" spans="1:2" hidden="1" x14ac:dyDescent="0.25">
      <c r="A74" s="27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2:A36"/>
    <mergeCell ref="A37:B37"/>
    <mergeCell ref="A43:B43"/>
    <mergeCell ref="A44:A48"/>
    <mergeCell ref="A49:B49"/>
    <mergeCell ref="A38:A42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26:B26"/>
    <mergeCell ref="A27:A30"/>
    <mergeCell ref="A31:B31"/>
    <mergeCell ref="A1:C1"/>
    <mergeCell ref="E3:M3"/>
    <mergeCell ref="F4:M4"/>
    <mergeCell ref="H5:I5"/>
    <mergeCell ref="F6:G6"/>
    <mergeCell ref="L6:M6"/>
  </mergeCells>
  <conditionalFormatting sqref="A3">
    <cfRule type="cellIs" dxfId="58" priority="2" operator="equal">
      <formula>0</formula>
    </cfRule>
  </conditionalFormatting>
  <conditionalFormatting sqref="F6 J5 L6">
    <cfRule type="cellIs" dxfId="57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61" t="str">
        <f>СТАРТ!A1</f>
        <v>Мониторинг личностных результатов обучающихся (ООО)</v>
      </c>
      <c r="B1" s="161"/>
      <c r="C1" s="161"/>
    </row>
    <row r="3" spans="1:25" ht="21" customHeight="1" x14ac:dyDescent="0.25">
      <c r="A3" s="11">
        <f>СТАРТ!B5</f>
        <v>0</v>
      </c>
      <c r="B3" s="77">
        <f>СТАРТ!B19</f>
        <v>0</v>
      </c>
      <c r="C3" s="62">
        <f>СТАРТ!D5</f>
        <v>0</v>
      </c>
      <c r="D3" s="76"/>
      <c r="E3" s="163" t="s">
        <v>64</v>
      </c>
      <c r="F3" s="163"/>
      <c r="G3" s="163"/>
      <c r="H3" s="163"/>
      <c r="I3" s="163"/>
      <c r="J3" s="163"/>
      <c r="K3" s="163"/>
      <c r="L3" s="163"/>
      <c r="M3" s="163"/>
    </row>
    <row r="4" spans="1:25" ht="15.75" x14ac:dyDescent="0.25">
      <c r="A4" s="127" t="s">
        <v>4</v>
      </c>
      <c r="B4" s="124"/>
      <c r="C4" s="127" t="s">
        <v>5</v>
      </c>
      <c r="D4" s="56"/>
      <c r="E4" s="56"/>
      <c r="F4" s="164">
        <f>B3</f>
        <v>0</v>
      </c>
      <c r="G4" s="164"/>
      <c r="H4" s="164"/>
      <c r="I4" s="164"/>
      <c r="J4" s="164"/>
      <c r="K4" s="164"/>
      <c r="L4" s="164"/>
      <c r="M4" s="164"/>
    </row>
    <row r="5" spans="1:25" ht="21" customHeight="1" x14ac:dyDescent="0.25">
      <c r="D5" s="56"/>
      <c r="E5" s="56"/>
      <c r="F5" s="56"/>
      <c r="G5" s="58"/>
      <c r="H5" s="162" t="s">
        <v>19</v>
      </c>
      <c r="I5" s="162"/>
      <c r="J5" s="59">
        <f>СТАРТ!D5</f>
        <v>0</v>
      </c>
      <c r="K5" s="56" t="s">
        <v>14</v>
      </c>
      <c r="L5" s="56"/>
      <c r="M5" s="57"/>
    </row>
    <row r="6" spans="1:25" ht="48.75" customHeight="1" x14ac:dyDescent="0.25">
      <c r="A6" s="91" t="s">
        <v>21</v>
      </c>
      <c r="B6" s="91" t="s">
        <v>12</v>
      </c>
      <c r="C6" s="91" t="s">
        <v>3</v>
      </c>
      <c r="D6" s="75"/>
      <c r="E6" s="75"/>
      <c r="F6" s="168">
        <f>СТАРТ!B3</f>
        <v>0</v>
      </c>
      <c r="G6" s="168"/>
      <c r="I6" s="53"/>
      <c r="J6" s="54"/>
      <c r="L6" s="171">
        <f>A3</f>
        <v>0</v>
      </c>
      <c r="M6" s="171"/>
    </row>
    <row r="7" spans="1:25" ht="45" x14ac:dyDescent="0.25">
      <c r="A7" s="158" t="str">
        <f>УПРАВЛЕНИЕ!A6</f>
        <v>Гражданское воспитание</v>
      </c>
      <c r="B7" s="49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9"/>
      <c r="D7" s="73"/>
      <c r="E7" s="73"/>
      <c r="F7" s="169" t="s">
        <v>15</v>
      </c>
      <c r="G7" s="169"/>
      <c r="H7" s="34"/>
      <c r="I7" s="50"/>
      <c r="J7" s="51"/>
      <c r="L7" s="169" t="s">
        <v>4</v>
      </c>
      <c r="M7" s="169"/>
      <c r="O7" s="170" t="s">
        <v>13</v>
      </c>
      <c r="P7" s="170"/>
      <c r="Q7" s="170"/>
      <c r="R7" s="170"/>
      <c r="S7" s="170"/>
      <c r="T7" s="103"/>
    </row>
    <row r="8" spans="1:25" ht="60" x14ac:dyDescent="0.25">
      <c r="A8" s="159"/>
      <c r="B8" s="49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9"/>
      <c r="D8" s="74"/>
      <c r="E8" s="74"/>
      <c r="F8" s="74"/>
      <c r="O8" s="166" t="s">
        <v>51</v>
      </c>
      <c r="P8" s="166"/>
      <c r="Q8" s="166"/>
      <c r="R8" s="166"/>
      <c r="S8" s="167" t="s">
        <v>52</v>
      </c>
      <c r="T8" s="152"/>
    </row>
    <row r="9" spans="1:25" ht="15.75" x14ac:dyDescent="0.25">
      <c r="A9" s="159"/>
      <c r="B9" s="49" t="str">
        <f>УПРАВЛЕНИЕ!B8</f>
        <v xml:space="preserve">Проявляет уважение к государственным символам России, праздникам. </v>
      </c>
      <c r="C9" s="89"/>
      <c r="D9" s="74"/>
      <c r="E9" s="74"/>
      <c r="F9" s="74"/>
      <c r="O9" s="166"/>
      <c r="P9" s="166"/>
      <c r="Q9" s="166"/>
      <c r="R9" s="166"/>
      <c r="S9" s="167"/>
      <c r="T9" s="152"/>
      <c r="Y9" s="55"/>
    </row>
    <row r="10" spans="1:25" ht="45" x14ac:dyDescent="0.25">
      <c r="A10" s="159"/>
      <c r="B10" s="49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9"/>
      <c r="D10" s="74"/>
      <c r="E10" s="74"/>
      <c r="F10" s="74"/>
      <c r="H10" s="50"/>
      <c r="I10" s="50"/>
      <c r="J10" s="51"/>
      <c r="O10" s="166"/>
      <c r="P10" s="166"/>
      <c r="Q10" s="166"/>
      <c r="R10" s="166"/>
      <c r="S10" s="167"/>
      <c r="T10" s="126"/>
    </row>
    <row r="11" spans="1:25" ht="30" x14ac:dyDescent="0.25">
      <c r="A11" s="159"/>
      <c r="B11" s="49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9"/>
      <c r="D11" s="45"/>
      <c r="E11" s="45"/>
      <c r="F11" s="45"/>
      <c r="H11" s="43"/>
      <c r="I11" s="43"/>
      <c r="J11" s="44"/>
      <c r="O11" s="166"/>
      <c r="P11" s="166"/>
      <c r="Q11" s="166"/>
      <c r="R11" s="166"/>
      <c r="S11" s="167"/>
      <c r="T11" s="126"/>
    </row>
    <row r="12" spans="1:25" ht="45" x14ac:dyDescent="0.25">
      <c r="A12" s="159"/>
      <c r="B12" s="49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9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5"/>
    </row>
    <row r="13" spans="1:25" ht="18" customHeight="1" x14ac:dyDescent="0.25">
      <c r="A13" s="156" t="s">
        <v>27</v>
      </c>
      <c r="B13" s="157"/>
      <c r="C13" s="90" t="e">
        <f>AVERAGE(C7:C12)</f>
        <v>#DIV/0!</v>
      </c>
      <c r="D13" s="45"/>
      <c r="E13" s="45"/>
      <c r="F13" s="45"/>
      <c r="G13" s="43"/>
      <c r="H13" s="43"/>
      <c r="I13" s="43"/>
      <c r="J13" s="44"/>
      <c r="O13" s="50"/>
      <c r="P13" s="50"/>
      <c r="Q13" s="50" t="s">
        <v>17</v>
      </c>
      <c r="R13" s="50"/>
      <c r="S13" s="50"/>
    </row>
    <row r="14" spans="1:25" ht="30" x14ac:dyDescent="0.25">
      <c r="A14" s="158" t="str">
        <f>УПРАВЛЕНИЕ!A12</f>
        <v>Патриотическое воспитание</v>
      </c>
      <c r="B14" s="49" t="str">
        <f>УПРАВЛЕНИЕ!B12</f>
        <v>Сознаёт свою национальную, этническую принадлежность, любит свой народ, его традиции, культуру.</v>
      </c>
      <c r="C14" s="89"/>
      <c r="D14" s="45"/>
      <c r="E14" s="45"/>
      <c r="F14" s="45"/>
      <c r="G14" s="45"/>
      <c r="H14" s="45"/>
      <c r="O14" s="50"/>
      <c r="P14" s="50"/>
      <c r="Q14" s="50"/>
      <c r="R14" s="50"/>
      <c r="S14" s="50"/>
    </row>
    <row r="15" spans="1:25" ht="45" x14ac:dyDescent="0.25">
      <c r="A15" s="159"/>
      <c r="B15" s="49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9"/>
      <c r="D15" s="45"/>
      <c r="E15" s="45"/>
      <c r="F15" s="45"/>
      <c r="G15" s="45"/>
      <c r="H15" s="71" t="s">
        <v>43</v>
      </c>
      <c r="I15" s="46"/>
      <c r="K15" s="52" t="e">
        <f>B65</f>
        <v>#DIV/0!</v>
      </c>
      <c r="L15" s="52"/>
      <c r="O15" s="50"/>
      <c r="P15" s="50"/>
      <c r="Q15" s="50"/>
      <c r="R15" s="50"/>
      <c r="S15" s="50"/>
    </row>
    <row r="16" spans="1:25" ht="30" x14ac:dyDescent="0.25">
      <c r="A16" s="159"/>
      <c r="B16" s="49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9"/>
      <c r="D16" s="45"/>
      <c r="E16" s="45"/>
      <c r="F16" s="45"/>
      <c r="G16" s="45"/>
      <c r="H16" s="45"/>
      <c r="I16" s="71"/>
      <c r="J16" s="46"/>
      <c r="L16" s="52"/>
      <c r="O16" s="50"/>
      <c r="P16" s="50"/>
      <c r="Q16" s="50"/>
      <c r="R16" s="50"/>
      <c r="S16" s="50"/>
    </row>
    <row r="17" spans="1:13" ht="45" customHeight="1" x14ac:dyDescent="0.25">
      <c r="A17" s="159"/>
      <c r="B17" s="49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9"/>
      <c r="D17" s="75"/>
      <c r="E17" s="75"/>
      <c r="G17" s="165" t="s">
        <v>47</v>
      </c>
      <c r="H17" s="165"/>
      <c r="I17" s="165"/>
      <c r="J17" s="165"/>
      <c r="K17" s="165"/>
      <c r="L17" s="165"/>
      <c r="M17" s="165"/>
    </row>
    <row r="18" spans="1:13" x14ac:dyDescent="0.25">
      <c r="A18" s="160"/>
      <c r="B18" s="49" t="str">
        <f>УПРАВЛЕНИЕ!B16</f>
        <v>Принимает участие в мероприятиях патриотической направленности.</v>
      </c>
      <c r="C18" s="89"/>
      <c r="D18" s="75"/>
      <c r="E18" s="75"/>
      <c r="G18" s="165"/>
      <c r="H18" s="165"/>
      <c r="I18" s="165"/>
      <c r="J18" s="165"/>
      <c r="K18" s="165"/>
      <c r="L18" s="165"/>
      <c r="M18" s="165"/>
    </row>
    <row r="19" spans="1:13" ht="18" customHeight="1" x14ac:dyDescent="0.25">
      <c r="A19" s="156" t="s">
        <v>29</v>
      </c>
      <c r="B19" s="157"/>
      <c r="C19" s="90" t="e">
        <f>AVERAGE(C14:C18)</f>
        <v>#DIV/0!</v>
      </c>
      <c r="D19" s="75"/>
      <c r="E19" s="75"/>
      <c r="G19" s="165"/>
      <c r="H19" s="165"/>
      <c r="I19" s="165"/>
      <c r="J19" s="165"/>
      <c r="K19" s="165"/>
      <c r="L19" s="165"/>
      <c r="M19" s="165"/>
    </row>
    <row r="20" spans="1:13" ht="45" x14ac:dyDescent="0.25">
      <c r="A20" s="158" t="str">
        <f>УПРАВЛЕНИЕ!A17</f>
        <v>Духовно-нравственное воспитание</v>
      </c>
      <c r="B20" s="49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9"/>
      <c r="D20" s="75"/>
      <c r="E20" s="75"/>
      <c r="G20" s="165"/>
      <c r="H20" s="165"/>
      <c r="I20" s="165"/>
      <c r="J20" s="165"/>
      <c r="K20" s="165"/>
      <c r="L20" s="165"/>
      <c r="M20" s="165"/>
    </row>
    <row r="21" spans="1:13" ht="45.75" customHeight="1" x14ac:dyDescent="0.25">
      <c r="A21" s="159"/>
      <c r="B21" s="49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9"/>
      <c r="D21" s="75"/>
      <c r="E21" s="75"/>
      <c r="G21" s="129"/>
      <c r="H21" s="129"/>
      <c r="I21" s="129"/>
      <c r="J21" s="129"/>
      <c r="K21" s="129"/>
      <c r="L21" s="129"/>
      <c r="M21" s="129"/>
    </row>
    <row r="22" spans="1:13" ht="45" x14ac:dyDescent="0.25">
      <c r="A22" s="159"/>
      <c r="B22" s="49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9"/>
      <c r="D22" s="75"/>
      <c r="E22" s="75"/>
      <c r="G22" s="129"/>
      <c r="H22" s="129"/>
      <c r="I22" s="129"/>
      <c r="J22" s="129"/>
      <c r="K22" s="129"/>
      <c r="L22" s="129"/>
      <c r="M22" s="129"/>
    </row>
    <row r="23" spans="1:13" ht="60" x14ac:dyDescent="0.25">
      <c r="A23" s="159"/>
      <c r="B23" s="49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9"/>
      <c r="D23" s="75"/>
      <c r="E23" s="75"/>
      <c r="G23" s="129"/>
      <c r="H23" s="129"/>
      <c r="I23" s="129"/>
      <c r="J23" s="129"/>
      <c r="K23" s="129"/>
      <c r="L23" s="129"/>
      <c r="M23" s="129"/>
    </row>
    <row r="24" spans="1:13" ht="45" x14ac:dyDescent="0.25">
      <c r="A24" s="159"/>
      <c r="B24" s="49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9"/>
      <c r="D24" s="75"/>
      <c r="E24" s="75"/>
      <c r="F24" s="75"/>
    </row>
    <row r="25" spans="1:13" ht="45" x14ac:dyDescent="0.25">
      <c r="A25" s="160"/>
      <c r="B25" s="49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9"/>
      <c r="D25" s="75"/>
      <c r="E25" s="75"/>
      <c r="F25" s="75"/>
    </row>
    <row r="26" spans="1:13" ht="18" customHeight="1" x14ac:dyDescent="0.25">
      <c r="A26" s="154" t="s">
        <v>30</v>
      </c>
      <c r="B26" s="155"/>
      <c r="C26" s="90" t="e">
        <f>AVERAGE(C20:C25)</f>
        <v>#DIV/0!</v>
      </c>
      <c r="D26" s="75"/>
      <c r="E26" s="75"/>
      <c r="F26" s="75"/>
    </row>
    <row r="27" spans="1:13" ht="30" x14ac:dyDescent="0.25">
      <c r="A27" s="153" t="str">
        <f>УПРАВЛЕНИЕ!A23</f>
        <v>Эстетическое воспитание</v>
      </c>
      <c r="B27" s="78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9"/>
      <c r="D27" s="75"/>
      <c r="E27" s="75"/>
      <c r="F27" s="75"/>
      <c r="G27" s="70"/>
      <c r="H27" s="70"/>
      <c r="I27" s="70"/>
      <c r="J27" s="70"/>
      <c r="K27" s="70"/>
      <c r="L27" s="70"/>
    </row>
    <row r="28" spans="1:13" ht="45" x14ac:dyDescent="0.25">
      <c r="A28" s="153"/>
      <c r="B28" s="49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9"/>
      <c r="D28" s="75"/>
      <c r="E28" s="75"/>
      <c r="F28" s="75"/>
      <c r="G28" s="70"/>
      <c r="H28" s="70"/>
      <c r="I28" s="70"/>
      <c r="J28" s="70"/>
      <c r="K28" s="70"/>
      <c r="L28" s="70"/>
      <c r="M28" s="60"/>
    </row>
    <row r="29" spans="1:13" ht="45" x14ac:dyDescent="0.25">
      <c r="A29" s="153"/>
      <c r="B29" s="49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9"/>
      <c r="D29" s="75"/>
      <c r="E29" s="75"/>
      <c r="F29" s="75"/>
      <c r="G29" s="70"/>
      <c r="H29" s="70"/>
      <c r="I29" s="70"/>
      <c r="J29" s="70"/>
      <c r="K29" s="70"/>
      <c r="L29" s="70"/>
      <c r="M29" s="60"/>
    </row>
    <row r="30" spans="1:13" ht="30" x14ac:dyDescent="0.25">
      <c r="A30" s="153"/>
      <c r="B30" s="49" t="str">
        <f>УПРАВЛЕНИЕ!B26</f>
        <v>Ориентирован на самовыражение в разных видах искусства, в художественном творчестве.</v>
      </c>
      <c r="C30" s="89"/>
      <c r="D30" s="75"/>
      <c r="E30" s="75"/>
      <c r="F30" s="75"/>
      <c r="K30" s="60"/>
      <c r="L30" s="60"/>
      <c r="M30" s="60"/>
    </row>
    <row r="31" spans="1:13" ht="18" customHeight="1" x14ac:dyDescent="0.25">
      <c r="A31" s="154" t="s">
        <v>31</v>
      </c>
      <c r="B31" s="155"/>
      <c r="C31" s="90" t="e">
        <f>AVERAGE(C27:C30)</f>
        <v>#DIV/0!</v>
      </c>
      <c r="D31" s="75"/>
      <c r="E31" s="75"/>
      <c r="F31" s="75"/>
      <c r="K31" s="60"/>
      <c r="L31" s="60"/>
      <c r="M31" s="60"/>
    </row>
    <row r="32" spans="1:13" ht="45" x14ac:dyDescent="0.25">
      <c r="A32" s="153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9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9"/>
      <c r="D32" s="75"/>
      <c r="E32" s="75"/>
      <c r="F32" s="75"/>
      <c r="G32" s="61"/>
      <c r="H32" s="61"/>
      <c r="I32" s="61"/>
      <c r="J32" s="61"/>
      <c r="K32" s="60"/>
      <c r="L32" s="60"/>
      <c r="M32" s="60"/>
    </row>
    <row r="33" spans="1:13" ht="45" x14ac:dyDescent="0.25">
      <c r="A33" s="153"/>
      <c r="B33" s="49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9"/>
      <c r="D33" s="75"/>
      <c r="E33" s="75"/>
      <c r="F33" s="75"/>
      <c r="G33" s="61"/>
      <c r="H33" s="61"/>
      <c r="I33" s="61"/>
      <c r="J33" s="61"/>
      <c r="K33" s="60"/>
      <c r="L33" s="60"/>
      <c r="M33" s="60"/>
    </row>
    <row r="34" spans="1:13" ht="45" x14ac:dyDescent="0.25">
      <c r="A34" s="153"/>
      <c r="B34" s="49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9"/>
      <c r="D34" s="75"/>
      <c r="E34" s="75"/>
      <c r="F34" s="75"/>
    </row>
    <row r="35" spans="1:13" ht="30" x14ac:dyDescent="0.25">
      <c r="A35" s="153"/>
      <c r="B35" s="49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9"/>
      <c r="D35" s="75"/>
      <c r="E35" s="75"/>
      <c r="F35" s="75"/>
    </row>
    <row r="36" spans="1:13" ht="30" x14ac:dyDescent="0.25">
      <c r="A36" s="153"/>
      <c r="B36" s="49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9"/>
      <c r="D36" s="75"/>
      <c r="E36" s="75"/>
      <c r="F36" s="75"/>
    </row>
    <row r="37" spans="1:13" ht="18" customHeight="1" x14ac:dyDescent="0.25">
      <c r="A37" s="154" t="s">
        <v>32</v>
      </c>
      <c r="B37" s="155"/>
      <c r="C37" s="90" t="e">
        <f>AVERAGE(C32:C36)</f>
        <v>#DIV/0!</v>
      </c>
      <c r="D37" s="75"/>
      <c r="E37" s="75"/>
      <c r="F37" s="75"/>
    </row>
    <row r="38" spans="1:13" x14ac:dyDescent="0.25">
      <c r="A38" s="153" t="str">
        <f>УПРАВЛЕНИЕ!A32</f>
        <v>Трудовое воспитание</v>
      </c>
      <c r="B38" s="49" t="str">
        <f>УПРАВЛЕНИЕ!B32</f>
        <v>Уважает труд, результаты своего труда, труда других людей.</v>
      </c>
      <c r="C38" s="89"/>
      <c r="D38" s="75"/>
      <c r="E38" s="75"/>
      <c r="F38" s="75"/>
    </row>
    <row r="39" spans="1:13" ht="30" x14ac:dyDescent="0.25">
      <c r="A39" s="153"/>
      <c r="B39" s="49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9"/>
      <c r="D39" s="75"/>
      <c r="E39" s="75"/>
      <c r="F39" s="75"/>
    </row>
    <row r="40" spans="1:13" ht="45" x14ac:dyDescent="0.25">
      <c r="A40" s="153"/>
      <c r="B40" s="49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9"/>
      <c r="D40" s="75"/>
      <c r="E40" s="75"/>
      <c r="F40" s="75"/>
    </row>
    <row r="41" spans="1:13" ht="60" x14ac:dyDescent="0.25">
      <c r="A41" s="153"/>
      <c r="B41" s="49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9"/>
      <c r="D41" s="75"/>
      <c r="E41" s="75"/>
      <c r="F41" s="75"/>
    </row>
    <row r="42" spans="1:13" ht="45" x14ac:dyDescent="0.25">
      <c r="A42" s="153"/>
      <c r="B42" s="49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9"/>
      <c r="D42" s="75"/>
      <c r="E42" s="75"/>
      <c r="F42" s="75"/>
    </row>
    <row r="43" spans="1:13" ht="17.25" customHeight="1" x14ac:dyDescent="0.25">
      <c r="A43" s="154" t="s">
        <v>34</v>
      </c>
      <c r="B43" s="155"/>
      <c r="C43" s="90" t="e">
        <f>AVERAGE(C38:C42)</f>
        <v>#DIV/0!</v>
      </c>
      <c r="D43" s="75"/>
      <c r="E43" s="75"/>
      <c r="F43" s="75"/>
    </row>
    <row r="44" spans="1:13" ht="30" x14ac:dyDescent="0.25">
      <c r="A44" s="153" t="str">
        <f>УПРАВЛЕНИЕ!A37</f>
        <v>Экологическое воспитание</v>
      </c>
      <c r="B44" s="49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9"/>
      <c r="D44" s="75"/>
      <c r="E44" s="75"/>
      <c r="F44" s="75"/>
    </row>
    <row r="45" spans="1:13" x14ac:dyDescent="0.25">
      <c r="A45" s="153"/>
      <c r="B45" s="49" t="str">
        <f>УПРАВЛЕНИЕ!B38</f>
        <v>Выражает активное неприятие действий, приносящих вред природе.</v>
      </c>
      <c r="C45" s="89"/>
      <c r="D45" s="75"/>
      <c r="E45" s="75"/>
      <c r="F45" s="75"/>
    </row>
    <row r="46" spans="1:13" ht="30" x14ac:dyDescent="0.25">
      <c r="A46" s="153"/>
      <c r="B46" s="49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9"/>
      <c r="D46" s="75"/>
      <c r="E46" s="75"/>
      <c r="F46" s="75"/>
    </row>
    <row r="47" spans="1:13" ht="45" x14ac:dyDescent="0.25">
      <c r="A47" s="153"/>
      <c r="B47" s="49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9"/>
      <c r="D47" s="75"/>
      <c r="E47" s="75"/>
      <c r="F47" s="75"/>
    </row>
    <row r="48" spans="1:13" ht="30" x14ac:dyDescent="0.25">
      <c r="A48" s="153"/>
      <c r="B48" s="49" t="str">
        <f>УПРАВЛЕНИЕ!B41</f>
        <v>Участвует в   практической   деятельности   экологической, природоохранной направленности.</v>
      </c>
      <c r="C48" s="89"/>
      <c r="D48" s="75"/>
      <c r="E48" s="75"/>
      <c r="F48" s="75"/>
    </row>
    <row r="49" spans="1:6" ht="18" customHeight="1" x14ac:dyDescent="0.25">
      <c r="A49" s="154" t="s">
        <v>44</v>
      </c>
      <c r="B49" s="155"/>
      <c r="C49" s="90" t="e">
        <f>AVERAGE(C44:C48)</f>
        <v>#DIV/0!</v>
      </c>
      <c r="D49" s="75"/>
      <c r="E49" s="75"/>
      <c r="F49" s="75"/>
    </row>
    <row r="50" spans="1:6" ht="30" x14ac:dyDescent="0.25">
      <c r="A50" s="153" t="str">
        <f>УПРАВЛЕНИЕ!A42</f>
        <v>Ценность научного познания</v>
      </c>
      <c r="B50" s="49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9"/>
      <c r="D50" s="75"/>
      <c r="E50" s="75"/>
      <c r="F50" s="75"/>
    </row>
    <row r="51" spans="1:6" ht="45" x14ac:dyDescent="0.25">
      <c r="A51" s="153"/>
      <c r="B51" s="49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9"/>
      <c r="D51" s="75"/>
      <c r="E51" s="75"/>
      <c r="F51" s="75"/>
    </row>
    <row r="52" spans="1:6" ht="45" x14ac:dyDescent="0.25">
      <c r="A52" s="153"/>
      <c r="B52" s="49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9"/>
      <c r="D52" s="75"/>
      <c r="E52" s="75"/>
      <c r="F52" s="75"/>
    </row>
    <row r="53" spans="1:6" ht="45" x14ac:dyDescent="0.25">
      <c r="A53" s="153"/>
      <c r="B53" s="49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9"/>
      <c r="D53" s="75"/>
      <c r="E53" s="75"/>
      <c r="F53" s="75"/>
    </row>
    <row r="54" spans="1:6" ht="18" customHeight="1" x14ac:dyDescent="0.25">
      <c r="A54" s="154" t="s">
        <v>35</v>
      </c>
      <c r="B54" s="155"/>
      <c r="C54" s="90" t="e">
        <f>AVERAGE(C50:C53)</f>
        <v>#DIV/0!</v>
      </c>
      <c r="D54" s="75"/>
      <c r="E54" s="75"/>
      <c r="F54" s="75"/>
    </row>
    <row r="57" spans="1:6" hidden="1" x14ac:dyDescent="0.25">
      <c r="A57" s="48" t="s">
        <v>38</v>
      </c>
      <c r="B57" s="47" t="e">
        <f>C13</f>
        <v>#DIV/0!</v>
      </c>
    </row>
    <row r="58" spans="1:6" hidden="1" x14ac:dyDescent="0.25">
      <c r="A58" s="48" t="s">
        <v>39</v>
      </c>
      <c r="B58" s="47" t="e">
        <f>C19</f>
        <v>#DIV/0!</v>
      </c>
    </row>
    <row r="59" spans="1:6" ht="30" hidden="1" x14ac:dyDescent="0.25">
      <c r="A59" s="48" t="s">
        <v>36</v>
      </c>
      <c r="B59" s="47" t="e">
        <f>C26</f>
        <v>#DIV/0!</v>
      </c>
    </row>
    <row r="60" spans="1:6" hidden="1" x14ac:dyDescent="0.25">
      <c r="A60" s="69" t="s">
        <v>37</v>
      </c>
      <c r="B60" s="47" t="e">
        <f>C31</f>
        <v>#DIV/0!</v>
      </c>
    </row>
    <row r="61" spans="1:6" hidden="1" x14ac:dyDescent="0.25">
      <c r="A61" s="48" t="s">
        <v>40</v>
      </c>
      <c r="B61" s="47" t="e">
        <f>C37</f>
        <v>#DIV/0!</v>
      </c>
    </row>
    <row r="62" spans="1:6" hidden="1" x14ac:dyDescent="0.25">
      <c r="A62" s="48" t="s">
        <v>41</v>
      </c>
      <c r="B62" s="47" t="e">
        <f>C43</f>
        <v>#DIV/0!</v>
      </c>
    </row>
    <row r="63" spans="1:6" hidden="1" x14ac:dyDescent="0.25">
      <c r="A63" s="27" t="s">
        <v>42</v>
      </c>
      <c r="B63" s="47" t="e">
        <f>C49</f>
        <v>#DIV/0!</v>
      </c>
    </row>
    <row r="64" spans="1:6" ht="30" hidden="1" x14ac:dyDescent="0.25">
      <c r="A64" s="48" t="s">
        <v>26</v>
      </c>
      <c r="B64" s="47" t="e">
        <f>C54</f>
        <v>#DIV/0!</v>
      </c>
    </row>
    <row r="65" spans="1:2" hidden="1" x14ac:dyDescent="0.25">
      <c r="A65" s="92" t="s">
        <v>16</v>
      </c>
      <c r="B65" s="93" t="e">
        <f>AVERAGE(B57:B64)</f>
        <v>#DIV/0!</v>
      </c>
    </row>
    <row r="69" spans="1:2" x14ac:dyDescent="0.25">
      <c r="B69" s="28" t="s">
        <v>17</v>
      </c>
    </row>
    <row r="70" spans="1:2" ht="75" hidden="1" x14ac:dyDescent="0.25">
      <c r="A70" s="48" t="s">
        <v>0</v>
      </c>
    </row>
    <row r="71" spans="1:2" ht="75" hidden="1" x14ac:dyDescent="0.25">
      <c r="A71" s="48" t="s">
        <v>1</v>
      </c>
    </row>
    <row r="72" spans="1:2" ht="75" hidden="1" x14ac:dyDescent="0.25">
      <c r="A72" s="48" t="s">
        <v>2</v>
      </c>
    </row>
    <row r="73" spans="1:2" hidden="1" x14ac:dyDescent="0.25"/>
    <row r="74" spans="1:2" hidden="1" x14ac:dyDescent="0.25">
      <c r="A74" s="27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2:A36"/>
    <mergeCell ref="A37:B37"/>
    <mergeCell ref="A43:B43"/>
    <mergeCell ref="A44:A48"/>
    <mergeCell ref="A49:B49"/>
    <mergeCell ref="A38:A42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26:B26"/>
    <mergeCell ref="A27:A30"/>
    <mergeCell ref="A31:B31"/>
    <mergeCell ref="A1:C1"/>
    <mergeCell ref="E3:M3"/>
    <mergeCell ref="F4:M4"/>
    <mergeCell ref="H5:I5"/>
    <mergeCell ref="F6:G6"/>
    <mergeCell ref="L6:M6"/>
  </mergeCells>
  <conditionalFormatting sqref="A3">
    <cfRule type="cellIs" dxfId="56" priority="2" operator="equal">
      <formula>0</formula>
    </cfRule>
  </conditionalFormatting>
  <conditionalFormatting sqref="F6 J5 L6">
    <cfRule type="cellIs" dxfId="55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61" t="str">
        <f>СТАРТ!A1</f>
        <v>Мониторинг личностных результатов обучающихся (ООО)</v>
      </c>
      <c r="B1" s="161"/>
      <c r="C1" s="161"/>
    </row>
    <row r="3" spans="1:25" ht="21" customHeight="1" x14ac:dyDescent="0.25">
      <c r="A3" s="11">
        <f>СТАРТ!B5</f>
        <v>0</v>
      </c>
      <c r="B3" s="77">
        <f>СТАРТ!B20</f>
        <v>0</v>
      </c>
      <c r="C3" s="62">
        <f>СТАРТ!D5</f>
        <v>0</v>
      </c>
      <c r="D3" s="76"/>
      <c r="E3" s="163" t="s">
        <v>64</v>
      </c>
      <c r="F3" s="163"/>
      <c r="G3" s="163"/>
      <c r="H3" s="163"/>
      <c r="I3" s="163"/>
      <c r="J3" s="163"/>
      <c r="K3" s="163"/>
      <c r="L3" s="163"/>
      <c r="M3" s="163"/>
    </row>
    <row r="4" spans="1:25" ht="15.75" x14ac:dyDescent="0.25">
      <c r="A4" s="127" t="s">
        <v>4</v>
      </c>
      <c r="B4" s="124"/>
      <c r="C4" s="127" t="s">
        <v>5</v>
      </c>
      <c r="D4" s="56"/>
      <c r="E4" s="56"/>
      <c r="F4" s="164">
        <f>B3</f>
        <v>0</v>
      </c>
      <c r="G4" s="164"/>
      <c r="H4" s="164"/>
      <c r="I4" s="164"/>
      <c r="J4" s="164"/>
      <c r="K4" s="164"/>
      <c r="L4" s="164"/>
      <c r="M4" s="164"/>
    </row>
    <row r="5" spans="1:25" ht="21" customHeight="1" x14ac:dyDescent="0.25">
      <c r="D5" s="56"/>
      <c r="E5" s="56"/>
      <c r="F5" s="56"/>
      <c r="G5" s="58"/>
      <c r="H5" s="162" t="s">
        <v>19</v>
      </c>
      <c r="I5" s="162"/>
      <c r="J5" s="59">
        <f>СТАРТ!D5</f>
        <v>0</v>
      </c>
      <c r="K5" s="56" t="s">
        <v>14</v>
      </c>
      <c r="L5" s="56"/>
      <c r="M5" s="57"/>
    </row>
    <row r="6" spans="1:25" ht="48.75" customHeight="1" x14ac:dyDescent="0.25">
      <c r="A6" s="91" t="s">
        <v>21</v>
      </c>
      <c r="B6" s="91" t="s">
        <v>12</v>
      </c>
      <c r="C6" s="91" t="s">
        <v>3</v>
      </c>
      <c r="D6" s="75"/>
      <c r="E6" s="75"/>
      <c r="F6" s="168">
        <f>СТАРТ!B3</f>
        <v>0</v>
      </c>
      <c r="G6" s="168"/>
      <c r="I6" s="53"/>
      <c r="J6" s="54"/>
      <c r="L6" s="171">
        <f>A3</f>
        <v>0</v>
      </c>
      <c r="M6" s="171"/>
    </row>
    <row r="7" spans="1:25" ht="45" x14ac:dyDescent="0.25">
      <c r="A7" s="158" t="str">
        <f>УПРАВЛЕНИЕ!A6</f>
        <v>Гражданское воспитание</v>
      </c>
      <c r="B7" s="49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9"/>
      <c r="D7" s="73"/>
      <c r="E7" s="73"/>
      <c r="F7" s="169" t="s">
        <v>15</v>
      </c>
      <c r="G7" s="169"/>
      <c r="H7" s="34"/>
      <c r="I7" s="50"/>
      <c r="J7" s="51"/>
      <c r="L7" s="169" t="s">
        <v>4</v>
      </c>
      <c r="M7" s="169"/>
      <c r="O7" s="170" t="s">
        <v>13</v>
      </c>
      <c r="P7" s="170"/>
      <c r="Q7" s="170"/>
      <c r="R7" s="170"/>
      <c r="S7" s="170"/>
      <c r="T7" s="103"/>
    </row>
    <row r="8" spans="1:25" ht="60" x14ac:dyDescent="0.25">
      <c r="A8" s="159"/>
      <c r="B8" s="49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9"/>
      <c r="D8" s="74"/>
      <c r="E8" s="74"/>
      <c r="F8" s="74"/>
      <c r="O8" s="166" t="s">
        <v>51</v>
      </c>
      <c r="P8" s="166"/>
      <c r="Q8" s="166"/>
      <c r="R8" s="166"/>
      <c r="S8" s="167" t="s">
        <v>52</v>
      </c>
      <c r="T8" s="152"/>
    </row>
    <row r="9" spans="1:25" ht="15.75" x14ac:dyDescent="0.25">
      <c r="A9" s="159"/>
      <c r="B9" s="49" t="str">
        <f>УПРАВЛЕНИЕ!B8</f>
        <v xml:space="preserve">Проявляет уважение к государственным символам России, праздникам. </v>
      </c>
      <c r="C9" s="89"/>
      <c r="D9" s="74"/>
      <c r="E9" s="74"/>
      <c r="F9" s="74"/>
      <c r="O9" s="166"/>
      <c r="P9" s="166"/>
      <c r="Q9" s="166"/>
      <c r="R9" s="166"/>
      <c r="S9" s="167"/>
      <c r="T9" s="152"/>
      <c r="Y9" s="55"/>
    </row>
    <row r="10" spans="1:25" ht="45" x14ac:dyDescent="0.25">
      <c r="A10" s="159"/>
      <c r="B10" s="49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9"/>
      <c r="D10" s="74"/>
      <c r="E10" s="74"/>
      <c r="F10" s="74"/>
      <c r="H10" s="50"/>
      <c r="I10" s="50"/>
      <c r="J10" s="51"/>
      <c r="O10" s="166"/>
      <c r="P10" s="166"/>
      <c r="Q10" s="166"/>
      <c r="R10" s="166"/>
      <c r="S10" s="167"/>
      <c r="T10" s="126"/>
    </row>
    <row r="11" spans="1:25" ht="30" x14ac:dyDescent="0.25">
      <c r="A11" s="159"/>
      <c r="B11" s="49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9"/>
      <c r="D11" s="45"/>
      <c r="E11" s="45"/>
      <c r="F11" s="45"/>
      <c r="H11" s="43"/>
      <c r="I11" s="43"/>
      <c r="J11" s="44"/>
      <c r="O11" s="166"/>
      <c r="P11" s="166"/>
      <c r="Q11" s="166"/>
      <c r="R11" s="166"/>
      <c r="S11" s="167"/>
      <c r="T11" s="126"/>
    </row>
    <row r="12" spans="1:25" ht="45" x14ac:dyDescent="0.25">
      <c r="A12" s="159"/>
      <c r="B12" s="49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9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5"/>
    </row>
    <row r="13" spans="1:25" ht="18" customHeight="1" x14ac:dyDescent="0.25">
      <c r="A13" s="156" t="s">
        <v>27</v>
      </c>
      <c r="B13" s="157"/>
      <c r="C13" s="90" t="e">
        <f>AVERAGE(C7:C12)</f>
        <v>#DIV/0!</v>
      </c>
      <c r="D13" s="45"/>
      <c r="E13" s="45"/>
      <c r="F13" s="45"/>
      <c r="G13" s="43"/>
      <c r="H13" s="43"/>
      <c r="I13" s="43"/>
      <c r="J13" s="44"/>
      <c r="O13" s="50"/>
      <c r="P13" s="50"/>
      <c r="Q13" s="50" t="s">
        <v>17</v>
      </c>
      <c r="R13" s="50"/>
      <c r="S13" s="50"/>
    </row>
    <row r="14" spans="1:25" ht="30" x14ac:dyDescent="0.25">
      <c r="A14" s="158" t="str">
        <f>УПРАВЛЕНИЕ!A12</f>
        <v>Патриотическое воспитание</v>
      </c>
      <c r="B14" s="49" t="str">
        <f>УПРАВЛЕНИЕ!B12</f>
        <v>Сознаёт свою национальную, этническую принадлежность, любит свой народ, его традиции, культуру.</v>
      </c>
      <c r="C14" s="89"/>
      <c r="D14" s="45"/>
      <c r="E14" s="45"/>
      <c r="F14" s="45"/>
      <c r="G14" s="45"/>
      <c r="H14" s="45"/>
      <c r="O14" s="50"/>
      <c r="P14" s="50"/>
      <c r="Q14" s="50"/>
      <c r="R14" s="50"/>
      <c r="S14" s="50"/>
    </row>
    <row r="15" spans="1:25" ht="45" x14ac:dyDescent="0.25">
      <c r="A15" s="159"/>
      <c r="B15" s="49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9"/>
      <c r="D15" s="45"/>
      <c r="E15" s="45"/>
      <c r="F15" s="45"/>
      <c r="G15" s="45"/>
      <c r="H15" s="71" t="s">
        <v>43</v>
      </c>
      <c r="I15" s="46"/>
      <c r="K15" s="52" t="e">
        <f>B65</f>
        <v>#DIV/0!</v>
      </c>
      <c r="L15" s="52"/>
      <c r="O15" s="50"/>
      <c r="P15" s="50"/>
      <c r="Q15" s="50"/>
      <c r="R15" s="50"/>
      <c r="S15" s="50"/>
    </row>
    <row r="16" spans="1:25" ht="30" x14ac:dyDescent="0.25">
      <c r="A16" s="159"/>
      <c r="B16" s="49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9"/>
      <c r="D16" s="45"/>
      <c r="E16" s="45"/>
      <c r="F16" s="45"/>
      <c r="G16" s="45"/>
      <c r="H16" s="45"/>
      <c r="I16" s="71"/>
      <c r="J16" s="46"/>
      <c r="L16" s="52"/>
      <c r="O16" s="50"/>
      <c r="P16" s="50"/>
      <c r="Q16" s="50"/>
      <c r="R16" s="50"/>
      <c r="S16" s="50"/>
    </row>
    <row r="17" spans="1:13" ht="45" customHeight="1" x14ac:dyDescent="0.25">
      <c r="A17" s="159"/>
      <c r="B17" s="49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9"/>
      <c r="D17" s="75"/>
      <c r="E17" s="75"/>
      <c r="G17" s="165" t="s">
        <v>47</v>
      </c>
      <c r="H17" s="165"/>
      <c r="I17" s="165"/>
      <c r="J17" s="165"/>
      <c r="K17" s="165"/>
      <c r="L17" s="165"/>
      <c r="M17" s="165"/>
    </row>
    <row r="18" spans="1:13" x14ac:dyDescent="0.25">
      <c r="A18" s="160"/>
      <c r="B18" s="49" t="str">
        <f>УПРАВЛЕНИЕ!B16</f>
        <v>Принимает участие в мероприятиях патриотической направленности.</v>
      </c>
      <c r="C18" s="89"/>
      <c r="D18" s="75"/>
      <c r="E18" s="75"/>
      <c r="G18" s="165"/>
      <c r="H18" s="165"/>
      <c r="I18" s="165"/>
      <c r="J18" s="165"/>
      <c r="K18" s="165"/>
      <c r="L18" s="165"/>
      <c r="M18" s="165"/>
    </row>
    <row r="19" spans="1:13" ht="18" customHeight="1" x14ac:dyDescent="0.25">
      <c r="A19" s="156" t="s">
        <v>29</v>
      </c>
      <c r="B19" s="157"/>
      <c r="C19" s="90" t="e">
        <f>AVERAGE(C14:C18)</f>
        <v>#DIV/0!</v>
      </c>
      <c r="D19" s="75"/>
      <c r="E19" s="75"/>
      <c r="G19" s="165"/>
      <c r="H19" s="165"/>
      <c r="I19" s="165"/>
      <c r="J19" s="165"/>
      <c r="K19" s="165"/>
      <c r="L19" s="165"/>
      <c r="M19" s="165"/>
    </row>
    <row r="20" spans="1:13" ht="45" x14ac:dyDescent="0.25">
      <c r="A20" s="158" t="str">
        <f>УПРАВЛЕНИЕ!A17</f>
        <v>Духовно-нравственное воспитание</v>
      </c>
      <c r="B20" s="49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9"/>
      <c r="D20" s="75"/>
      <c r="E20" s="75"/>
      <c r="G20" s="165"/>
      <c r="H20" s="165"/>
      <c r="I20" s="165"/>
      <c r="J20" s="165"/>
      <c r="K20" s="165"/>
      <c r="L20" s="165"/>
      <c r="M20" s="165"/>
    </row>
    <row r="21" spans="1:13" ht="45.75" customHeight="1" x14ac:dyDescent="0.25">
      <c r="A21" s="159"/>
      <c r="B21" s="49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9"/>
      <c r="D21" s="75"/>
      <c r="E21" s="75"/>
      <c r="G21" s="129"/>
      <c r="H21" s="129"/>
      <c r="I21" s="129"/>
      <c r="J21" s="129"/>
      <c r="K21" s="129"/>
      <c r="L21" s="129"/>
      <c r="M21" s="129"/>
    </row>
    <row r="22" spans="1:13" ht="45" x14ac:dyDescent="0.25">
      <c r="A22" s="159"/>
      <c r="B22" s="49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9"/>
      <c r="D22" s="75"/>
      <c r="E22" s="75"/>
      <c r="G22" s="129"/>
      <c r="H22" s="129"/>
      <c r="I22" s="129"/>
      <c r="J22" s="129"/>
      <c r="K22" s="129"/>
      <c r="L22" s="129"/>
      <c r="M22" s="129"/>
    </row>
    <row r="23" spans="1:13" ht="60" x14ac:dyDescent="0.25">
      <c r="A23" s="159"/>
      <c r="B23" s="49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9"/>
      <c r="D23" s="75"/>
      <c r="E23" s="75"/>
      <c r="G23" s="129"/>
      <c r="H23" s="129"/>
      <c r="I23" s="129"/>
      <c r="J23" s="129"/>
      <c r="K23" s="129"/>
      <c r="L23" s="129"/>
      <c r="M23" s="129"/>
    </row>
    <row r="24" spans="1:13" ht="45" x14ac:dyDescent="0.25">
      <c r="A24" s="159"/>
      <c r="B24" s="49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9"/>
      <c r="D24" s="75"/>
      <c r="E24" s="75"/>
      <c r="F24" s="75"/>
    </row>
    <row r="25" spans="1:13" ht="45" x14ac:dyDescent="0.25">
      <c r="A25" s="160"/>
      <c r="B25" s="49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9"/>
      <c r="D25" s="75"/>
      <c r="E25" s="75"/>
      <c r="F25" s="75"/>
    </row>
    <row r="26" spans="1:13" ht="18" customHeight="1" x14ac:dyDescent="0.25">
      <c r="A26" s="154" t="s">
        <v>30</v>
      </c>
      <c r="B26" s="155"/>
      <c r="C26" s="90" t="e">
        <f>AVERAGE(C20:C25)</f>
        <v>#DIV/0!</v>
      </c>
      <c r="D26" s="75"/>
      <c r="E26" s="75"/>
      <c r="F26" s="75"/>
    </row>
    <row r="27" spans="1:13" ht="30" x14ac:dyDescent="0.25">
      <c r="A27" s="153" t="str">
        <f>УПРАВЛЕНИЕ!A23</f>
        <v>Эстетическое воспитание</v>
      </c>
      <c r="B27" s="78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9"/>
      <c r="D27" s="75"/>
      <c r="E27" s="75"/>
      <c r="F27" s="75"/>
      <c r="G27" s="70"/>
      <c r="H27" s="70"/>
      <c r="I27" s="70"/>
      <c r="J27" s="70"/>
      <c r="K27" s="70"/>
      <c r="L27" s="70"/>
    </row>
    <row r="28" spans="1:13" ht="45" x14ac:dyDescent="0.25">
      <c r="A28" s="153"/>
      <c r="B28" s="49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9"/>
      <c r="D28" s="75"/>
      <c r="E28" s="75"/>
      <c r="F28" s="75"/>
      <c r="G28" s="70"/>
      <c r="H28" s="70"/>
      <c r="I28" s="70"/>
      <c r="J28" s="70"/>
      <c r="K28" s="70"/>
      <c r="L28" s="70"/>
      <c r="M28" s="60"/>
    </row>
    <row r="29" spans="1:13" ht="45" x14ac:dyDescent="0.25">
      <c r="A29" s="153"/>
      <c r="B29" s="49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9"/>
      <c r="D29" s="75"/>
      <c r="E29" s="75"/>
      <c r="F29" s="75"/>
      <c r="G29" s="70"/>
      <c r="H29" s="70"/>
      <c r="I29" s="70"/>
      <c r="J29" s="70"/>
      <c r="K29" s="70"/>
      <c r="L29" s="70"/>
      <c r="M29" s="60"/>
    </row>
    <row r="30" spans="1:13" ht="30" x14ac:dyDescent="0.25">
      <c r="A30" s="153"/>
      <c r="B30" s="49" t="str">
        <f>УПРАВЛЕНИЕ!B26</f>
        <v>Ориентирован на самовыражение в разных видах искусства, в художественном творчестве.</v>
      </c>
      <c r="C30" s="89"/>
      <c r="D30" s="75"/>
      <c r="E30" s="75"/>
      <c r="F30" s="75"/>
      <c r="K30" s="60"/>
      <c r="L30" s="60"/>
      <c r="M30" s="60"/>
    </row>
    <row r="31" spans="1:13" ht="18" customHeight="1" x14ac:dyDescent="0.25">
      <c r="A31" s="154" t="s">
        <v>31</v>
      </c>
      <c r="B31" s="155"/>
      <c r="C31" s="90" t="e">
        <f>AVERAGE(C27:C30)</f>
        <v>#DIV/0!</v>
      </c>
      <c r="D31" s="75"/>
      <c r="E31" s="75"/>
      <c r="F31" s="75"/>
      <c r="K31" s="60"/>
      <c r="L31" s="60"/>
      <c r="M31" s="60"/>
    </row>
    <row r="32" spans="1:13" ht="45" x14ac:dyDescent="0.25">
      <c r="A32" s="153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9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9"/>
      <c r="D32" s="75"/>
      <c r="E32" s="75"/>
      <c r="F32" s="75"/>
      <c r="G32" s="61"/>
      <c r="H32" s="61"/>
      <c r="I32" s="61"/>
      <c r="J32" s="61"/>
      <c r="K32" s="60"/>
      <c r="L32" s="60"/>
      <c r="M32" s="60"/>
    </row>
    <row r="33" spans="1:13" ht="45" x14ac:dyDescent="0.25">
      <c r="A33" s="153"/>
      <c r="B33" s="49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9"/>
      <c r="D33" s="75"/>
      <c r="E33" s="75"/>
      <c r="F33" s="75"/>
      <c r="G33" s="61"/>
      <c r="H33" s="61"/>
      <c r="I33" s="61"/>
      <c r="J33" s="61"/>
      <c r="K33" s="60"/>
      <c r="L33" s="60"/>
      <c r="M33" s="60"/>
    </row>
    <row r="34" spans="1:13" ht="45" x14ac:dyDescent="0.25">
      <c r="A34" s="153"/>
      <c r="B34" s="49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9"/>
      <c r="D34" s="75"/>
      <c r="E34" s="75"/>
      <c r="F34" s="75"/>
    </row>
    <row r="35" spans="1:13" ht="30" x14ac:dyDescent="0.25">
      <c r="A35" s="153"/>
      <c r="B35" s="49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9"/>
      <c r="D35" s="75"/>
      <c r="E35" s="75"/>
      <c r="F35" s="75"/>
    </row>
    <row r="36" spans="1:13" ht="30" x14ac:dyDescent="0.25">
      <c r="A36" s="153"/>
      <c r="B36" s="49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9"/>
      <c r="D36" s="75"/>
      <c r="E36" s="75"/>
      <c r="F36" s="75"/>
    </row>
    <row r="37" spans="1:13" ht="18" customHeight="1" x14ac:dyDescent="0.25">
      <c r="A37" s="154" t="s">
        <v>32</v>
      </c>
      <c r="B37" s="155"/>
      <c r="C37" s="90" t="e">
        <f>AVERAGE(C32:C36)</f>
        <v>#DIV/0!</v>
      </c>
      <c r="D37" s="75"/>
      <c r="E37" s="75"/>
      <c r="F37" s="75"/>
    </row>
    <row r="38" spans="1:13" x14ac:dyDescent="0.25">
      <c r="A38" s="153" t="str">
        <f>УПРАВЛЕНИЕ!A32</f>
        <v>Трудовое воспитание</v>
      </c>
      <c r="B38" s="49" t="str">
        <f>УПРАВЛЕНИЕ!B32</f>
        <v>Уважает труд, результаты своего труда, труда других людей.</v>
      </c>
      <c r="C38" s="89"/>
      <c r="D38" s="75"/>
      <c r="E38" s="75"/>
      <c r="F38" s="75"/>
    </row>
    <row r="39" spans="1:13" ht="30" x14ac:dyDescent="0.25">
      <c r="A39" s="153"/>
      <c r="B39" s="49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9"/>
      <c r="D39" s="75"/>
      <c r="E39" s="75"/>
      <c r="F39" s="75"/>
    </row>
    <row r="40" spans="1:13" ht="45" x14ac:dyDescent="0.25">
      <c r="A40" s="153"/>
      <c r="B40" s="49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9"/>
      <c r="D40" s="75"/>
      <c r="E40" s="75"/>
      <c r="F40" s="75"/>
    </row>
    <row r="41" spans="1:13" ht="60" x14ac:dyDescent="0.25">
      <c r="A41" s="153"/>
      <c r="B41" s="49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9"/>
      <c r="D41" s="75"/>
      <c r="E41" s="75"/>
      <c r="F41" s="75"/>
    </row>
    <row r="42" spans="1:13" ht="45" x14ac:dyDescent="0.25">
      <c r="A42" s="153"/>
      <c r="B42" s="49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9"/>
      <c r="D42" s="75"/>
      <c r="E42" s="75"/>
      <c r="F42" s="75"/>
    </row>
    <row r="43" spans="1:13" ht="17.25" customHeight="1" x14ac:dyDescent="0.25">
      <c r="A43" s="154" t="s">
        <v>34</v>
      </c>
      <c r="B43" s="155"/>
      <c r="C43" s="90" t="e">
        <f>AVERAGE(C38:C42)</f>
        <v>#DIV/0!</v>
      </c>
      <c r="D43" s="75"/>
      <c r="E43" s="75"/>
      <c r="F43" s="75"/>
    </row>
    <row r="44" spans="1:13" ht="30" x14ac:dyDescent="0.25">
      <c r="A44" s="153" t="str">
        <f>УПРАВЛЕНИЕ!A37</f>
        <v>Экологическое воспитание</v>
      </c>
      <c r="B44" s="49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9"/>
      <c r="D44" s="75"/>
      <c r="E44" s="75"/>
      <c r="F44" s="75"/>
    </row>
    <row r="45" spans="1:13" x14ac:dyDescent="0.25">
      <c r="A45" s="153"/>
      <c r="B45" s="49" t="str">
        <f>УПРАВЛЕНИЕ!B38</f>
        <v>Выражает активное неприятие действий, приносящих вред природе.</v>
      </c>
      <c r="C45" s="89"/>
      <c r="D45" s="75"/>
      <c r="E45" s="75"/>
      <c r="F45" s="75"/>
    </row>
    <row r="46" spans="1:13" ht="30" x14ac:dyDescent="0.25">
      <c r="A46" s="153"/>
      <c r="B46" s="49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9"/>
      <c r="D46" s="75"/>
      <c r="E46" s="75"/>
      <c r="F46" s="75"/>
    </row>
    <row r="47" spans="1:13" ht="45" x14ac:dyDescent="0.25">
      <c r="A47" s="153"/>
      <c r="B47" s="49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9"/>
      <c r="D47" s="75"/>
      <c r="E47" s="75"/>
      <c r="F47" s="75"/>
    </row>
    <row r="48" spans="1:13" ht="30" x14ac:dyDescent="0.25">
      <c r="A48" s="153"/>
      <c r="B48" s="49" t="str">
        <f>УПРАВЛЕНИЕ!B41</f>
        <v>Участвует в   практической   деятельности   экологической, природоохранной направленности.</v>
      </c>
      <c r="C48" s="89"/>
      <c r="D48" s="75"/>
      <c r="E48" s="75"/>
      <c r="F48" s="75"/>
    </row>
    <row r="49" spans="1:6" ht="18" customHeight="1" x14ac:dyDescent="0.25">
      <c r="A49" s="154" t="s">
        <v>44</v>
      </c>
      <c r="B49" s="155"/>
      <c r="C49" s="90" t="e">
        <f>AVERAGE(C44:C48)</f>
        <v>#DIV/0!</v>
      </c>
      <c r="D49" s="75"/>
      <c r="E49" s="75"/>
      <c r="F49" s="75"/>
    </row>
    <row r="50" spans="1:6" ht="30" x14ac:dyDescent="0.25">
      <c r="A50" s="153" t="str">
        <f>УПРАВЛЕНИЕ!A42</f>
        <v>Ценность научного познания</v>
      </c>
      <c r="B50" s="49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9"/>
      <c r="D50" s="75"/>
      <c r="E50" s="75"/>
      <c r="F50" s="75"/>
    </row>
    <row r="51" spans="1:6" ht="45" x14ac:dyDescent="0.25">
      <c r="A51" s="153"/>
      <c r="B51" s="49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9"/>
      <c r="D51" s="75"/>
      <c r="E51" s="75"/>
      <c r="F51" s="75"/>
    </row>
    <row r="52" spans="1:6" ht="45" x14ac:dyDescent="0.25">
      <c r="A52" s="153"/>
      <c r="B52" s="49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9"/>
      <c r="D52" s="75"/>
      <c r="E52" s="75"/>
      <c r="F52" s="75"/>
    </row>
    <row r="53" spans="1:6" ht="45" x14ac:dyDescent="0.25">
      <c r="A53" s="153"/>
      <c r="B53" s="49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9"/>
      <c r="D53" s="75"/>
      <c r="E53" s="75"/>
      <c r="F53" s="75"/>
    </row>
    <row r="54" spans="1:6" ht="18" customHeight="1" x14ac:dyDescent="0.25">
      <c r="A54" s="154" t="s">
        <v>35</v>
      </c>
      <c r="B54" s="155"/>
      <c r="C54" s="90" t="e">
        <f>AVERAGE(C50:C53)</f>
        <v>#DIV/0!</v>
      </c>
      <c r="D54" s="75"/>
      <c r="E54" s="75"/>
      <c r="F54" s="75"/>
    </row>
    <row r="57" spans="1:6" hidden="1" x14ac:dyDescent="0.25">
      <c r="A57" s="48" t="s">
        <v>38</v>
      </c>
      <c r="B57" s="47" t="e">
        <f>C13</f>
        <v>#DIV/0!</v>
      </c>
    </row>
    <row r="58" spans="1:6" hidden="1" x14ac:dyDescent="0.25">
      <c r="A58" s="48" t="s">
        <v>39</v>
      </c>
      <c r="B58" s="47" t="e">
        <f>C19</f>
        <v>#DIV/0!</v>
      </c>
    </row>
    <row r="59" spans="1:6" ht="30" hidden="1" x14ac:dyDescent="0.25">
      <c r="A59" s="48" t="s">
        <v>36</v>
      </c>
      <c r="B59" s="47" t="e">
        <f>C26</f>
        <v>#DIV/0!</v>
      </c>
    </row>
    <row r="60" spans="1:6" hidden="1" x14ac:dyDescent="0.25">
      <c r="A60" s="69" t="s">
        <v>37</v>
      </c>
      <c r="B60" s="47" t="e">
        <f>C31</f>
        <v>#DIV/0!</v>
      </c>
    </row>
    <row r="61" spans="1:6" hidden="1" x14ac:dyDescent="0.25">
      <c r="A61" s="48" t="s">
        <v>40</v>
      </c>
      <c r="B61" s="47" t="e">
        <f>C37</f>
        <v>#DIV/0!</v>
      </c>
    </row>
    <row r="62" spans="1:6" hidden="1" x14ac:dyDescent="0.25">
      <c r="A62" s="48" t="s">
        <v>41</v>
      </c>
      <c r="B62" s="47" t="e">
        <f>C43</f>
        <v>#DIV/0!</v>
      </c>
    </row>
    <row r="63" spans="1:6" hidden="1" x14ac:dyDescent="0.25">
      <c r="A63" s="27" t="s">
        <v>42</v>
      </c>
      <c r="B63" s="47" t="e">
        <f>C49</f>
        <v>#DIV/0!</v>
      </c>
    </row>
    <row r="64" spans="1:6" ht="30" hidden="1" x14ac:dyDescent="0.25">
      <c r="A64" s="48" t="s">
        <v>26</v>
      </c>
      <c r="B64" s="47" t="e">
        <f>C54</f>
        <v>#DIV/0!</v>
      </c>
    </row>
    <row r="65" spans="1:2" hidden="1" x14ac:dyDescent="0.25">
      <c r="A65" s="92" t="s">
        <v>16</v>
      </c>
      <c r="B65" s="93" t="e">
        <f>AVERAGE(B57:B64)</f>
        <v>#DIV/0!</v>
      </c>
    </row>
    <row r="69" spans="1:2" x14ac:dyDescent="0.25">
      <c r="B69" s="28" t="s">
        <v>17</v>
      </c>
    </row>
    <row r="70" spans="1:2" ht="75" hidden="1" x14ac:dyDescent="0.25">
      <c r="A70" s="48" t="s">
        <v>0</v>
      </c>
    </row>
    <row r="71" spans="1:2" ht="75" hidden="1" x14ac:dyDescent="0.25">
      <c r="A71" s="48" t="s">
        <v>1</v>
      </c>
    </row>
    <row r="72" spans="1:2" ht="75" hidden="1" x14ac:dyDescent="0.25">
      <c r="A72" s="48" t="s">
        <v>2</v>
      </c>
    </row>
    <row r="73" spans="1:2" hidden="1" x14ac:dyDescent="0.25"/>
    <row r="74" spans="1:2" hidden="1" x14ac:dyDescent="0.25">
      <c r="A74" s="27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2:A36"/>
    <mergeCell ref="A37:B37"/>
    <mergeCell ref="A43:B43"/>
    <mergeCell ref="A44:A48"/>
    <mergeCell ref="A49:B49"/>
    <mergeCell ref="A38:A42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26:B26"/>
    <mergeCell ref="A27:A30"/>
    <mergeCell ref="A31:B31"/>
    <mergeCell ref="A1:C1"/>
    <mergeCell ref="E3:M3"/>
    <mergeCell ref="F4:M4"/>
    <mergeCell ref="H5:I5"/>
    <mergeCell ref="F6:G6"/>
    <mergeCell ref="L6:M6"/>
  </mergeCells>
  <conditionalFormatting sqref="A3">
    <cfRule type="cellIs" dxfId="54" priority="2" operator="equal">
      <formula>0</formula>
    </cfRule>
  </conditionalFormatting>
  <conditionalFormatting sqref="F6 J5 L6">
    <cfRule type="cellIs" dxfId="53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61" t="str">
        <f>СТАРТ!A1</f>
        <v>Мониторинг личностных результатов обучающихся (ООО)</v>
      </c>
      <c r="B1" s="161"/>
      <c r="C1" s="161"/>
    </row>
    <row r="3" spans="1:25" ht="21" customHeight="1" x14ac:dyDescent="0.25">
      <c r="A3" s="11">
        <f>СТАРТ!B5</f>
        <v>0</v>
      </c>
      <c r="B3" s="77">
        <f>СТАРТ!B21</f>
        <v>0</v>
      </c>
      <c r="C3" s="62">
        <f>СТАРТ!D5</f>
        <v>0</v>
      </c>
      <c r="D3" s="76"/>
      <c r="E3" s="163" t="s">
        <v>64</v>
      </c>
      <c r="F3" s="163"/>
      <c r="G3" s="163"/>
      <c r="H3" s="163"/>
      <c r="I3" s="163"/>
      <c r="J3" s="163"/>
      <c r="K3" s="163"/>
      <c r="L3" s="163"/>
      <c r="M3" s="163"/>
    </row>
    <row r="4" spans="1:25" ht="15.75" x14ac:dyDescent="0.25">
      <c r="A4" s="127" t="s">
        <v>4</v>
      </c>
      <c r="B4" s="124"/>
      <c r="C4" s="127" t="s">
        <v>5</v>
      </c>
      <c r="D4" s="56"/>
      <c r="E4" s="56"/>
      <c r="F4" s="164">
        <f>B3</f>
        <v>0</v>
      </c>
      <c r="G4" s="164"/>
      <c r="H4" s="164"/>
      <c r="I4" s="164"/>
      <c r="J4" s="164"/>
      <c r="K4" s="164"/>
      <c r="L4" s="164"/>
      <c r="M4" s="164"/>
    </row>
    <row r="5" spans="1:25" ht="21" customHeight="1" x14ac:dyDescent="0.25">
      <c r="D5" s="56"/>
      <c r="E5" s="56"/>
      <c r="F5" s="56"/>
      <c r="G5" s="58"/>
      <c r="H5" s="162" t="s">
        <v>19</v>
      </c>
      <c r="I5" s="162"/>
      <c r="J5" s="59">
        <f>СТАРТ!D5</f>
        <v>0</v>
      </c>
      <c r="K5" s="56" t="s">
        <v>14</v>
      </c>
      <c r="L5" s="56"/>
      <c r="M5" s="57"/>
    </row>
    <row r="6" spans="1:25" ht="48.75" customHeight="1" x14ac:dyDescent="0.25">
      <c r="A6" s="91" t="s">
        <v>21</v>
      </c>
      <c r="B6" s="91" t="s">
        <v>12</v>
      </c>
      <c r="C6" s="91" t="s">
        <v>3</v>
      </c>
      <c r="D6" s="75"/>
      <c r="E6" s="75"/>
      <c r="F6" s="168">
        <f>СТАРТ!B3</f>
        <v>0</v>
      </c>
      <c r="G6" s="168"/>
      <c r="I6" s="53"/>
      <c r="J6" s="54"/>
      <c r="L6" s="171">
        <f>A3</f>
        <v>0</v>
      </c>
      <c r="M6" s="171"/>
    </row>
    <row r="7" spans="1:25" ht="45" x14ac:dyDescent="0.25">
      <c r="A7" s="158" t="str">
        <f>УПРАВЛЕНИЕ!A6</f>
        <v>Гражданское воспитание</v>
      </c>
      <c r="B7" s="49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9"/>
      <c r="D7" s="73"/>
      <c r="E7" s="73"/>
      <c r="F7" s="169" t="s">
        <v>15</v>
      </c>
      <c r="G7" s="169"/>
      <c r="H7" s="34"/>
      <c r="I7" s="50"/>
      <c r="J7" s="51"/>
      <c r="L7" s="169" t="s">
        <v>4</v>
      </c>
      <c r="M7" s="169"/>
      <c r="O7" s="170" t="s">
        <v>13</v>
      </c>
      <c r="P7" s="170"/>
      <c r="Q7" s="170"/>
      <c r="R7" s="170"/>
      <c r="S7" s="170"/>
      <c r="T7" s="103"/>
    </row>
    <row r="8" spans="1:25" ht="60" x14ac:dyDescent="0.25">
      <c r="A8" s="159"/>
      <c r="B8" s="49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9"/>
      <c r="D8" s="74"/>
      <c r="E8" s="74"/>
      <c r="F8" s="74"/>
      <c r="O8" s="166" t="s">
        <v>51</v>
      </c>
      <c r="P8" s="166"/>
      <c r="Q8" s="166"/>
      <c r="R8" s="166"/>
      <c r="S8" s="167" t="s">
        <v>52</v>
      </c>
      <c r="T8" s="152"/>
    </row>
    <row r="9" spans="1:25" ht="15.75" x14ac:dyDescent="0.25">
      <c r="A9" s="159"/>
      <c r="B9" s="49" t="str">
        <f>УПРАВЛЕНИЕ!B8</f>
        <v xml:space="preserve">Проявляет уважение к государственным символам России, праздникам. </v>
      </c>
      <c r="C9" s="89"/>
      <c r="D9" s="74"/>
      <c r="E9" s="74"/>
      <c r="F9" s="74"/>
      <c r="O9" s="166"/>
      <c r="P9" s="166"/>
      <c r="Q9" s="166"/>
      <c r="R9" s="166"/>
      <c r="S9" s="167"/>
      <c r="T9" s="152"/>
      <c r="Y9" s="55"/>
    </row>
    <row r="10" spans="1:25" ht="45" x14ac:dyDescent="0.25">
      <c r="A10" s="159"/>
      <c r="B10" s="49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9"/>
      <c r="D10" s="74"/>
      <c r="E10" s="74"/>
      <c r="F10" s="74"/>
      <c r="H10" s="50"/>
      <c r="I10" s="50"/>
      <c r="J10" s="51"/>
      <c r="O10" s="166"/>
      <c r="P10" s="166"/>
      <c r="Q10" s="166"/>
      <c r="R10" s="166"/>
      <c r="S10" s="167"/>
      <c r="T10" s="126"/>
    </row>
    <row r="11" spans="1:25" ht="30" x14ac:dyDescent="0.25">
      <c r="A11" s="159"/>
      <c r="B11" s="49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9"/>
      <c r="D11" s="45"/>
      <c r="E11" s="45"/>
      <c r="F11" s="45"/>
      <c r="H11" s="43"/>
      <c r="I11" s="43"/>
      <c r="J11" s="44"/>
      <c r="O11" s="166"/>
      <c r="P11" s="166"/>
      <c r="Q11" s="166"/>
      <c r="R11" s="166"/>
      <c r="S11" s="167"/>
      <c r="T11" s="126"/>
    </row>
    <row r="12" spans="1:25" ht="45" x14ac:dyDescent="0.25">
      <c r="A12" s="159"/>
      <c r="B12" s="49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9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5"/>
    </row>
    <row r="13" spans="1:25" ht="18" customHeight="1" x14ac:dyDescent="0.25">
      <c r="A13" s="156" t="s">
        <v>27</v>
      </c>
      <c r="B13" s="157"/>
      <c r="C13" s="90" t="e">
        <f>AVERAGE(C7:C12)</f>
        <v>#DIV/0!</v>
      </c>
      <c r="D13" s="45"/>
      <c r="E13" s="45"/>
      <c r="F13" s="45"/>
      <c r="G13" s="43"/>
      <c r="H13" s="43"/>
      <c r="I13" s="43"/>
      <c r="J13" s="44"/>
      <c r="O13" s="50"/>
      <c r="P13" s="50"/>
      <c r="Q13" s="50" t="s">
        <v>17</v>
      </c>
      <c r="R13" s="50"/>
      <c r="S13" s="50"/>
    </row>
    <row r="14" spans="1:25" ht="30" x14ac:dyDescent="0.25">
      <c r="A14" s="158" t="str">
        <f>УПРАВЛЕНИЕ!A12</f>
        <v>Патриотическое воспитание</v>
      </c>
      <c r="B14" s="49" t="str">
        <f>УПРАВЛЕНИЕ!B12</f>
        <v>Сознаёт свою национальную, этническую принадлежность, любит свой народ, его традиции, культуру.</v>
      </c>
      <c r="C14" s="89"/>
      <c r="D14" s="45"/>
      <c r="E14" s="45"/>
      <c r="F14" s="45"/>
      <c r="G14" s="45"/>
      <c r="H14" s="45"/>
      <c r="O14" s="50"/>
      <c r="P14" s="50"/>
      <c r="Q14" s="50"/>
      <c r="R14" s="50"/>
      <c r="S14" s="50"/>
    </row>
    <row r="15" spans="1:25" ht="45" x14ac:dyDescent="0.25">
      <c r="A15" s="159"/>
      <c r="B15" s="49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9"/>
      <c r="D15" s="45"/>
      <c r="E15" s="45"/>
      <c r="F15" s="45"/>
      <c r="G15" s="45"/>
      <c r="H15" s="71" t="s">
        <v>43</v>
      </c>
      <c r="I15" s="46"/>
      <c r="K15" s="52" t="e">
        <f>B65</f>
        <v>#DIV/0!</v>
      </c>
      <c r="L15" s="52"/>
      <c r="O15" s="50"/>
      <c r="P15" s="50"/>
      <c r="Q15" s="50"/>
      <c r="R15" s="50"/>
      <c r="S15" s="50"/>
    </row>
    <row r="16" spans="1:25" ht="30" x14ac:dyDescent="0.25">
      <c r="A16" s="159"/>
      <c r="B16" s="49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9"/>
      <c r="D16" s="45"/>
      <c r="E16" s="45"/>
      <c r="F16" s="45"/>
      <c r="G16" s="45"/>
      <c r="H16" s="45"/>
      <c r="I16" s="71"/>
      <c r="J16" s="46"/>
      <c r="L16" s="52"/>
      <c r="O16" s="50"/>
      <c r="P16" s="50"/>
      <c r="Q16" s="50"/>
      <c r="R16" s="50"/>
      <c r="S16" s="50"/>
    </row>
    <row r="17" spans="1:13" ht="45" customHeight="1" x14ac:dyDescent="0.25">
      <c r="A17" s="159"/>
      <c r="B17" s="49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9"/>
      <c r="D17" s="75"/>
      <c r="E17" s="75"/>
      <c r="G17" s="165" t="s">
        <v>47</v>
      </c>
      <c r="H17" s="165"/>
      <c r="I17" s="165"/>
      <c r="J17" s="165"/>
      <c r="K17" s="165"/>
      <c r="L17" s="165"/>
      <c r="M17" s="165"/>
    </row>
    <row r="18" spans="1:13" x14ac:dyDescent="0.25">
      <c r="A18" s="160"/>
      <c r="B18" s="49" t="str">
        <f>УПРАВЛЕНИЕ!B16</f>
        <v>Принимает участие в мероприятиях патриотической направленности.</v>
      </c>
      <c r="C18" s="89"/>
      <c r="D18" s="75"/>
      <c r="E18" s="75"/>
      <c r="G18" s="165"/>
      <c r="H18" s="165"/>
      <c r="I18" s="165"/>
      <c r="J18" s="165"/>
      <c r="K18" s="165"/>
      <c r="L18" s="165"/>
      <c r="M18" s="165"/>
    </row>
    <row r="19" spans="1:13" ht="18" customHeight="1" x14ac:dyDescent="0.25">
      <c r="A19" s="156" t="s">
        <v>29</v>
      </c>
      <c r="B19" s="157"/>
      <c r="C19" s="90" t="e">
        <f>AVERAGE(C14:C18)</f>
        <v>#DIV/0!</v>
      </c>
      <c r="D19" s="75"/>
      <c r="E19" s="75"/>
      <c r="G19" s="165"/>
      <c r="H19" s="165"/>
      <c r="I19" s="165"/>
      <c r="J19" s="165"/>
      <c r="K19" s="165"/>
      <c r="L19" s="165"/>
      <c r="M19" s="165"/>
    </row>
    <row r="20" spans="1:13" ht="45" x14ac:dyDescent="0.25">
      <c r="A20" s="158" t="str">
        <f>УПРАВЛЕНИЕ!A17</f>
        <v>Духовно-нравственное воспитание</v>
      </c>
      <c r="B20" s="49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9"/>
      <c r="D20" s="75"/>
      <c r="E20" s="75"/>
      <c r="G20" s="165"/>
      <c r="H20" s="165"/>
      <c r="I20" s="165"/>
      <c r="J20" s="165"/>
      <c r="K20" s="165"/>
      <c r="L20" s="165"/>
      <c r="M20" s="165"/>
    </row>
    <row r="21" spans="1:13" ht="45.75" customHeight="1" x14ac:dyDescent="0.25">
      <c r="A21" s="159"/>
      <c r="B21" s="49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9"/>
      <c r="D21" s="75"/>
      <c r="E21" s="75"/>
      <c r="G21" s="129"/>
      <c r="H21" s="129"/>
      <c r="I21" s="129"/>
      <c r="J21" s="129"/>
      <c r="K21" s="129"/>
      <c r="L21" s="129"/>
      <c r="M21" s="129"/>
    </row>
    <row r="22" spans="1:13" ht="45" x14ac:dyDescent="0.25">
      <c r="A22" s="159"/>
      <c r="B22" s="49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9"/>
      <c r="D22" s="75"/>
      <c r="E22" s="75"/>
      <c r="G22" s="129"/>
      <c r="H22" s="129"/>
      <c r="I22" s="129"/>
      <c r="J22" s="129"/>
      <c r="K22" s="129"/>
      <c r="L22" s="129"/>
      <c r="M22" s="129"/>
    </row>
    <row r="23" spans="1:13" ht="60" x14ac:dyDescent="0.25">
      <c r="A23" s="159"/>
      <c r="B23" s="49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9"/>
      <c r="D23" s="75"/>
      <c r="E23" s="75"/>
      <c r="G23" s="129"/>
      <c r="H23" s="129"/>
      <c r="I23" s="129"/>
      <c r="J23" s="129"/>
      <c r="K23" s="129"/>
      <c r="L23" s="129"/>
      <c r="M23" s="129"/>
    </row>
    <row r="24" spans="1:13" ht="45" x14ac:dyDescent="0.25">
      <c r="A24" s="159"/>
      <c r="B24" s="49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9"/>
      <c r="D24" s="75"/>
      <c r="E24" s="75"/>
      <c r="F24" s="75"/>
    </row>
    <row r="25" spans="1:13" ht="45" x14ac:dyDescent="0.25">
      <c r="A25" s="160"/>
      <c r="B25" s="49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9"/>
      <c r="D25" s="75"/>
      <c r="E25" s="75"/>
      <c r="F25" s="75"/>
    </row>
    <row r="26" spans="1:13" ht="18" customHeight="1" x14ac:dyDescent="0.25">
      <c r="A26" s="154" t="s">
        <v>30</v>
      </c>
      <c r="B26" s="155"/>
      <c r="C26" s="90" t="e">
        <f>AVERAGE(C20:C25)</f>
        <v>#DIV/0!</v>
      </c>
      <c r="D26" s="75"/>
      <c r="E26" s="75"/>
      <c r="F26" s="75"/>
    </row>
    <row r="27" spans="1:13" ht="30" x14ac:dyDescent="0.25">
      <c r="A27" s="153" t="str">
        <f>УПРАВЛЕНИЕ!A23</f>
        <v>Эстетическое воспитание</v>
      </c>
      <c r="B27" s="78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9"/>
      <c r="D27" s="75"/>
      <c r="E27" s="75"/>
      <c r="F27" s="75"/>
      <c r="G27" s="70"/>
      <c r="H27" s="70"/>
      <c r="I27" s="70"/>
      <c r="J27" s="70"/>
      <c r="K27" s="70"/>
      <c r="L27" s="70"/>
    </row>
    <row r="28" spans="1:13" ht="45" x14ac:dyDescent="0.25">
      <c r="A28" s="153"/>
      <c r="B28" s="49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9"/>
      <c r="D28" s="75"/>
      <c r="E28" s="75"/>
      <c r="F28" s="75"/>
      <c r="G28" s="70"/>
      <c r="H28" s="70"/>
      <c r="I28" s="70"/>
      <c r="J28" s="70"/>
      <c r="K28" s="70"/>
      <c r="L28" s="70"/>
      <c r="M28" s="60"/>
    </row>
    <row r="29" spans="1:13" ht="45" x14ac:dyDescent="0.25">
      <c r="A29" s="153"/>
      <c r="B29" s="49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9"/>
      <c r="D29" s="75"/>
      <c r="E29" s="75"/>
      <c r="F29" s="75"/>
      <c r="G29" s="70"/>
      <c r="H29" s="70"/>
      <c r="I29" s="70"/>
      <c r="J29" s="70"/>
      <c r="K29" s="70"/>
      <c r="L29" s="70"/>
      <c r="M29" s="60"/>
    </row>
    <row r="30" spans="1:13" ht="30" x14ac:dyDescent="0.25">
      <c r="A30" s="153"/>
      <c r="B30" s="49" t="str">
        <f>УПРАВЛЕНИЕ!B26</f>
        <v>Ориентирован на самовыражение в разных видах искусства, в художественном творчестве.</v>
      </c>
      <c r="C30" s="89"/>
      <c r="D30" s="75"/>
      <c r="E30" s="75"/>
      <c r="F30" s="75"/>
      <c r="K30" s="60"/>
      <c r="L30" s="60"/>
      <c r="M30" s="60"/>
    </row>
    <row r="31" spans="1:13" ht="18" customHeight="1" x14ac:dyDescent="0.25">
      <c r="A31" s="154" t="s">
        <v>31</v>
      </c>
      <c r="B31" s="155"/>
      <c r="C31" s="90" t="e">
        <f>AVERAGE(C27:C30)</f>
        <v>#DIV/0!</v>
      </c>
      <c r="D31" s="75"/>
      <c r="E31" s="75"/>
      <c r="F31" s="75"/>
      <c r="K31" s="60"/>
      <c r="L31" s="60"/>
      <c r="M31" s="60"/>
    </row>
    <row r="32" spans="1:13" ht="45" x14ac:dyDescent="0.25">
      <c r="A32" s="153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9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9"/>
      <c r="D32" s="75"/>
      <c r="E32" s="75"/>
      <c r="F32" s="75"/>
      <c r="G32" s="61"/>
      <c r="H32" s="61"/>
      <c r="I32" s="61"/>
      <c r="J32" s="61"/>
      <c r="K32" s="60"/>
      <c r="L32" s="60"/>
      <c r="M32" s="60"/>
    </row>
    <row r="33" spans="1:13" ht="45" x14ac:dyDescent="0.25">
      <c r="A33" s="153"/>
      <c r="B33" s="49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9"/>
      <c r="D33" s="75"/>
      <c r="E33" s="75"/>
      <c r="F33" s="75"/>
      <c r="G33" s="61"/>
      <c r="H33" s="61"/>
      <c r="I33" s="61"/>
      <c r="J33" s="61"/>
      <c r="K33" s="60"/>
      <c r="L33" s="60"/>
      <c r="M33" s="60"/>
    </row>
    <row r="34" spans="1:13" ht="45" x14ac:dyDescent="0.25">
      <c r="A34" s="153"/>
      <c r="B34" s="49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9"/>
      <c r="D34" s="75"/>
      <c r="E34" s="75"/>
      <c r="F34" s="75"/>
    </row>
    <row r="35" spans="1:13" ht="30" x14ac:dyDescent="0.25">
      <c r="A35" s="153"/>
      <c r="B35" s="49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9"/>
      <c r="D35" s="75"/>
      <c r="E35" s="75"/>
      <c r="F35" s="75"/>
    </row>
    <row r="36" spans="1:13" ht="30" x14ac:dyDescent="0.25">
      <c r="A36" s="153"/>
      <c r="B36" s="49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9"/>
      <c r="D36" s="75"/>
      <c r="E36" s="75"/>
      <c r="F36" s="75"/>
    </row>
    <row r="37" spans="1:13" ht="18" customHeight="1" x14ac:dyDescent="0.25">
      <c r="A37" s="154" t="s">
        <v>32</v>
      </c>
      <c r="B37" s="155"/>
      <c r="C37" s="90" t="e">
        <f>AVERAGE(C32:C36)</f>
        <v>#DIV/0!</v>
      </c>
      <c r="D37" s="75"/>
      <c r="E37" s="75"/>
      <c r="F37" s="75"/>
    </row>
    <row r="38" spans="1:13" x14ac:dyDescent="0.25">
      <c r="A38" s="153" t="str">
        <f>УПРАВЛЕНИЕ!A32</f>
        <v>Трудовое воспитание</v>
      </c>
      <c r="B38" s="49" t="str">
        <f>УПРАВЛЕНИЕ!B32</f>
        <v>Уважает труд, результаты своего труда, труда других людей.</v>
      </c>
      <c r="C38" s="89"/>
      <c r="D38" s="75"/>
      <c r="E38" s="75"/>
      <c r="F38" s="75"/>
    </row>
    <row r="39" spans="1:13" ht="30" x14ac:dyDescent="0.25">
      <c r="A39" s="153"/>
      <c r="B39" s="49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9"/>
      <c r="D39" s="75"/>
      <c r="E39" s="75"/>
      <c r="F39" s="75"/>
    </row>
    <row r="40" spans="1:13" ht="45" x14ac:dyDescent="0.25">
      <c r="A40" s="153"/>
      <c r="B40" s="49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9"/>
      <c r="D40" s="75"/>
      <c r="E40" s="75"/>
      <c r="F40" s="75"/>
    </row>
    <row r="41" spans="1:13" ht="60" x14ac:dyDescent="0.25">
      <c r="A41" s="153"/>
      <c r="B41" s="49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9"/>
      <c r="D41" s="75"/>
      <c r="E41" s="75"/>
      <c r="F41" s="75"/>
    </row>
    <row r="42" spans="1:13" ht="45" x14ac:dyDescent="0.25">
      <c r="A42" s="153"/>
      <c r="B42" s="49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9"/>
      <c r="D42" s="75"/>
      <c r="E42" s="75"/>
      <c r="F42" s="75"/>
    </row>
    <row r="43" spans="1:13" ht="17.25" customHeight="1" x14ac:dyDescent="0.25">
      <c r="A43" s="154" t="s">
        <v>34</v>
      </c>
      <c r="B43" s="155"/>
      <c r="C43" s="90" t="e">
        <f>AVERAGE(C38:C42)</f>
        <v>#DIV/0!</v>
      </c>
      <c r="D43" s="75"/>
      <c r="E43" s="75"/>
      <c r="F43" s="75"/>
    </row>
    <row r="44" spans="1:13" ht="30" x14ac:dyDescent="0.25">
      <c r="A44" s="153" t="str">
        <f>УПРАВЛЕНИЕ!A37</f>
        <v>Экологическое воспитание</v>
      </c>
      <c r="B44" s="49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9"/>
      <c r="D44" s="75"/>
      <c r="E44" s="75"/>
      <c r="F44" s="75"/>
    </row>
    <row r="45" spans="1:13" x14ac:dyDescent="0.25">
      <c r="A45" s="153"/>
      <c r="B45" s="49" t="str">
        <f>УПРАВЛЕНИЕ!B38</f>
        <v>Выражает активное неприятие действий, приносящих вред природе.</v>
      </c>
      <c r="C45" s="89"/>
      <c r="D45" s="75"/>
      <c r="E45" s="75"/>
      <c r="F45" s="75"/>
    </row>
    <row r="46" spans="1:13" ht="30" x14ac:dyDescent="0.25">
      <c r="A46" s="153"/>
      <c r="B46" s="49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9"/>
      <c r="D46" s="75"/>
      <c r="E46" s="75"/>
      <c r="F46" s="75"/>
    </row>
    <row r="47" spans="1:13" ht="45" x14ac:dyDescent="0.25">
      <c r="A47" s="153"/>
      <c r="B47" s="49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9"/>
      <c r="D47" s="75"/>
      <c r="E47" s="75"/>
      <c r="F47" s="75"/>
    </row>
    <row r="48" spans="1:13" ht="30" x14ac:dyDescent="0.25">
      <c r="A48" s="153"/>
      <c r="B48" s="49" t="str">
        <f>УПРАВЛЕНИЕ!B41</f>
        <v>Участвует в   практической   деятельности   экологической, природоохранной направленности.</v>
      </c>
      <c r="C48" s="89"/>
      <c r="D48" s="75"/>
      <c r="E48" s="75"/>
      <c r="F48" s="75"/>
    </row>
    <row r="49" spans="1:6" ht="18" customHeight="1" x14ac:dyDescent="0.25">
      <c r="A49" s="154" t="s">
        <v>44</v>
      </c>
      <c r="B49" s="155"/>
      <c r="C49" s="90" t="e">
        <f>AVERAGE(C44:C48)</f>
        <v>#DIV/0!</v>
      </c>
      <c r="D49" s="75"/>
      <c r="E49" s="75"/>
      <c r="F49" s="75"/>
    </row>
    <row r="50" spans="1:6" ht="30" x14ac:dyDescent="0.25">
      <c r="A50" s="153" t="str">
        <f>УПРАВЛЕНИЕ!A42</f>
        <v>Ценность научного познания</v>
      </c>
      <c r="B50" s="49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9"/>
      <c r="D50" s="75"/>
      <c r="E50" s="75"/>
      <c r="F50" s="75"/>
    </row>
    <row r="51" spans="1:6" ht="45" x14ac:dyDescent="0.25">
      <c r="A51" s="153"/>
      <c r="B51" s="49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9"/>
      <c r="D51" s="75"/>
      <c r="E51" s="75"/>
      <c r="F51" s="75"/>
    </row>
    <row r="52" spans="1:6" ht="45" x14ac:dyDescent="0.25">
      <c r="A52" s="153"/>
      <c r="B52" s="49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9"/>
      <c r="D52" s="75"/>
      <c r="E52" s="75"/>
      <c r="F52" s="75"/>
    </row>
    <row r="53" spans="1:6" ht="45" x14ac:dyDescent="0.25">
      <c r="A53" s="153"/>
      <c r="B53" s="49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9"/>
      <c r="D53" s="75"/>
      <c r="E53" s="75"/>
      <c r="F53" s="75"/>
    </row>
    <row r="54" spans="1:6" ht="18" customHeight="1" x14ac:dyDescent="0.25">
      <c r="A54" s="154" t="s">
        <v>35</v>
      </c>
      <c r="B54" s="155"/>
      <c r="C54" s="90" t="e">
        <f>AVERAGE(C50:C53)</f>
        <v>#DIV/0!</v>
      </c>
      <c r="D54" s="75"/>
      <c r="E54" s="75"/>
      <c r="F54" s="75"/>
    </row>
    <row r="57" spans="1:6" hidden="1" x14ac:dyDescent="0.25">
      <c r="A57" s="48" t="s">
        <v>38</v>
      </c>
      <c r="B57" s="47" t="e">
        <f>C13</f>
        <v>#DIV/0!</v>
      </c>
    </row>
    <row r="58" spans="1:6" hidden="1" x14ac:dyDescent="0.25">
      <c r="A58" s="48" t="s">
        <v>39</v>
      </c>
      <c r="B58" s="47" t="e">
        <f>C19</f>
        <v>#DIV/0!</v>
      </c>
    </row>
    <row r="59" spans="1:6" ht="30" hidden="1" x14ac:dyDescent="0.25">
      <c r="A59" s="48" t="s">
        <v>36</v>
      </c>
      <c r="B59" s="47" t="e">
        <f>C26</f>
        <v>#DIV/0!</v>
      </c>
    </row>
    <row r="60" spans="1:6" hidden="1" x14ac:dyDescent="0.25">
      <c r="A60" s="69" t="s">
        <v>37</v>
      </c>
      <c r="B60" s="47" t="e">
        <f>C31</f>
        <v>#DIV/0!</v>
      </c>
    </row>
    <row r="61" spans="1:6" hidden="1" x14ac:dyDescent="0.25">
      <c r="A61" s="48" t="s">
        <v>40</v>
      </c>
      <c r="B61" s="47" t="e">
        <f>C37</f>
        <v>#DIV/0!</v>
      </c>
    </row>
    <row r="62" spans="1:6" hidden="1" x14ac:dyDescent="0.25">
      <c r="A62" s="48" t="s">
        <v>41</v>
      </c>
      <c r="B62" s="47" t="e">
        <f>C43</f>
        <v>#DIV/0!</v>
      </c>
    </row>
    <row r="63" spans="1:6" hidden="1" x14ac:dyDescent="0.25">
      <c r="A63" s="27" t="s">
        <v>42</v>
      </c>
      <c r="B63" s="47" t="e">
        <f>C49</f>
        <v>#DIV/0!</v>
      </c>
    </row>
    <row r="64" spans="1:6" ht="30" hidden="1" x14ac:dyDescent="0.25">
      <c r="A64" s="48" t="s">
        <v>26</v>
      </c>
      <c r="B64" s="47" t="e">
        <f>C54</f>
        <v>#DIV/0!</v>
      </c>
    </row>
    <row r="65" spans="1:2" hidden="1" x14ac:dyDescent="0.25">
      <c r="A65" s="92" t="s">
        <v>16</v>
      </c>
      <c r="B65" s="93" t="e">
        <f>AVERAGE(B57:B64)</f>
        <v>#DIV/0!</v>
      </c>
    </row>
    <row r="69" spans="1:2" x14ac:dyDescent="0.25">
      <c r="B69" s="28" t="s">
        <v>17</v>
      </c>
    </row>
    <row r="70" spans="1:2" ht="75" hidden="1" x14ac:dyDescent="0.25">
      <c r="A70" s="48" t="s">
        <v>0</v>
      </c>
    </row>
    <row r="71" spans="1:2" ht="75" hidden="1" x14ac:dyDescent="0.25">
      <c r="A71" s="48" t="s">
        <v>1</v>
      </c>
    </row>
    <row r="72" spans="1:2" ht="75" hidden="1" x14ac:dyDescent="0.25">
      <c r="A72" s="48" t="s">
        <v>2</v>
      </c>
    </row>
    <row r="73" spans="1:2" hidden="1" x14ac:dyDescent="0.25"/>
    <row r="74" spans="1:2" hidden="1" x14ac:dyDescent="0.25">
      <c r="A74" s="27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2:A36"/>
    <mergeCell ref="A37:B37"/>
    <mergeCell ref="A43:B43"/>
    <mergeCell ref="A44:A48"/>
    <mergeCell ref="A49:B49"/>
    <mergeCell ref="A38:A42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26:B26"/>
    <mergeCell ref="A27:A30"/>
    <mergeCell ref="A31:B31"/>
    <mergeCell ref="A1:C1"/>
    <mergeCell ref="E3:M3"/>
    <mergeCell ref="F4:M4"/>
    <mergeCell ref="H5:I5"/>
    <mergeCell ref="F6:G6"/>
    <mergeCell ref="L6:M6"/>
  </mergeCells>
  <conditionalFormatting sqref="A3">
    <cfRule type="cellIs" dxfId="52" priority="2" operator="equal">
      <formula>0</formula>
    </cfRule>
  </conditionalFormatting>
  <conditionalFormatting sqref="F6 J5 L6">
    <cfRule type="cellIs" dxfId="51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61" t="str">
        <f>СТАРТ!A1</f>
        <v>Мониторинг личностных результатов обучающихся (ООО)</v>
      </c>
      <c r="B1" s="161"/>
      <c r="C1" s="161"/>
    </row>
    <row r="3" spans="1:25" ht="21" customHeight="1" x14ac:dyDescent="0.25">
      <c r="A3" s="11">
        <f>СТАРТ!B5</f>
        <v>0</v>
      </c>
      <c r="B3" s="77">
        <f>СТАРТ!B22</f>
        <v>0</v>
      </c>
      <c r="C3" s="62">
        <f>СТАРТ!D5</f>
        <v>0</v>
      </c>
      <c r="D3" s="76"/>
      <c r="E3" s="163" t="s">
        <v>64</v>
      </c>
      <c r="F3" s="163"/>
      <c r="G3" s="163"/>
      <c r="H3" s="163"/>
      <c r="I3" s="163"/>
      <c r="J3" s="163"/>
      <c r="K3" s="163"/>
      <c r="L3" s="163"/>
      <c r="M3" s="163"/>
    </row>
    <row r="4" spans="1:25" ht="15.75" x14ac:dyDescent="0.25">
      <c r="A4" s="127" t="s">
        <v>4</v>
      </c>
      <c r="B4" s="124"/>
      <c r="C4" s="127" t="s">
        <v>5</v>
      </c>
      <c r="D4" s="56"/>
      <c r="E4" s="56"/>
      <c r="F4" s="164">
        <f>B3</f>
        <v>0</v>
      </c>
      <c r="G4" s="164"/>
      <c r="H4" s="164"/>
      <c r="I4" s="164"/>
      <c r="J4" s="164"/>
      <c r="K4" s="164"/>
      <c r="L4" s="164"/>
      <c r="M4" s="164"/>
    </row>
    <row r="5" spans="1:25" ht="21" customHeight="1" x14ac:dyDescent="0.25">
      <c r="D5" s="56"/>
      <c r="E5" s="56"/>
      <c r="F5" s="56"/>
      <c r="G5" s="58"/>
      <c r="H5" s="162" t="s">
        <v>19</v>
      </c>
      <c r="I5" s="162"/>
      <c r="J5" s="59">
        <f>СТАРТ!D5</f>
        <v>0</v>
      </c>
      <c r="K5" s="56" t="s">
        <v>14</v>
      </c>
      <c r="L5" s="56"/>
      <c r="M5" s="57"/>
    </row>
    <row r="6" spans="1:25" ht="48.75" customHeight="1" x14ac:dyDescent="0.25">
      <c r="A6" s="91" t="s">
        <v>21</v>
      </c>
      <c r="B6" s="91" t="s">
        <v>12</v>
      </c>
      <c r="C6" s="91" t="s">
        <v>3</v>
      </c>
      <c r="D6" s="75"/>
      <c r="E6" s="75"/>
      <c r="F6" s="168">
        <f>СТАРТ!B3</f>
        <v>0</v>
      </c>
      <c r="G6" s="168"/>
      <c r="I6" s="53"/>
      <c r="J6" s="54"/>
      <c r="L6" s="171">
        <f>A3</f>
        <v>0</v>
      </c>
      <c r="M6" s="171"/>
    </row>
    <row r="7" spans="1:25" ht="45" x14ac:dyDescent="0.25">
      <c r="A7" s="158" t="str">
        <f>УПРАВЛЕНИЕ!A6</f>
        <v>Гражданское воспитание</v>
      </c>
      <c r="B7" s="49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9"/>
      <c r="D7" s="73"/>
      <c r="E7" s="73"/>
      <c r="F7" s="169" t="s">
        <v>15</v>
      </c>
      <c r="G7" s="169"/>
      <c r="H7" s="34"/>
      <c r="I7" s="50"/>
      <c r="J7" s="51"/>
      <c r="L7" s="169" t="s">
        <v>4</v>
      </c>
      <c r="M7" s="169"/>
      <c r="O7" s="170" t="s">
        <v>13</v>
      </c>
      <c r="P7" s="170"/>
      <c r="Q7" s="170"/>
      <c r="R7" s="170"/>
      <c r="S7" s="170"/>
      <c r="T7" s="103"/>
    </row>
    <row r="8" spans="1:25" ht="60" x14ac:dyDescent="0.25">
      <c r="A8" s="159"/>
      <c r="B8" s="49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9"/>
      <c r="D8" s="74"/>
      <c r="E8" s="74"/>
      <c r="F8" s="74"/>
      <c r="O8" s="166" t="s">
        <v>51</v>
      </c>
      <c r="P8" s="166"/>
      <c r="Q8" s="166"/>
      <c r="R8" s="166"/>
      <c r="S8" s="167" t="s">
        <v>52</v>
      </c>
      <c r="T8" s="152"/>
    </row>
    <row r="9" spans="1:25" ht="15.75" x14ac:dyDescent="0.25">
      <c r="A9" s="159"/>
      <c r="B9" s="49" t="str">
        <f>УПРАВЛЕНИЕ!B8</f>
        <v xml:space="preserve">Проявляет уважение к государственным символам России, праздникам. </v>
      </c>
      <c r="C9" s="89"/>
      <c r="D9" s="74"/>
      <c r="E9" s="74"/>
      <c r="F9" s="74"/>
      <c r="O9" s="166"/>
      <c r="P9" s="166"/>
      <c r="Q9" s="166"/>
      <c r="R9" s="166"/>
      <c r="S9" s="167"/>
      <c r="T9" s="152"/>
      <c r="Y9" s="55"/>
    </row>
    <row r="10" spans="1:25" ht="45" x14ac:dyDescent="0.25">
      <c r="A10" s="159"/>
      <c r="B10" s="49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9"/>
      <c r="D10" s="74"/>
      <c r="E10" s="74"/>
      <c r="F10" s="74"/>
      <c r="H10" s="50"/>
      <c r="I10" s="50"/>
      <c r="J10" s="51"/>
      <c r="O10" s="166"/>
      <c r="P10" s="166"/>
      <c r="Q10" s="166"/>
      <c r="R10" s="166"/>
      <c r="S10" s="167"/>
      <c r="T10" s="126"/>
    </row>
    <row r="11" spans="1:25" ht="30" x14ac:dyDescent="0.25">
      <c r="A11" s="159"/>
      <c r="B11" s="49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9"/>
      <c r="D11" s="45"/>
      <c r="E11" s="45"/>
      <c r="F11" s="45"/>
      <c r="H11" s="43"/>
      <c r="I11" s="43"/>
      <c r="J11" s="44"/>
      <c r="O11" s="166"/>
      <c r="P11" s="166"/>
      <c r="Q11" s="166"/>
      <c r="R11" s="166"/>
      <c r="S11" s="167"/>
      <c r="T11" s="126"/>
    </row>
    <row r="12" spans="1:25" ht="45" x14ac:dyDescent="0.25">
      <c r="A12" s="159"/>
      <c r="B12" s="49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9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5"/>
    </row>
    <row r="13" spans="1:25" ht="18" customHeight="1" x14ac:dyDescent="0.25">
      <c r="A13" s="156" t="s">
        <v>27</v>
      </c>
      <c r="B13" s="157"/>
      <c r="C13" s="90" t="e">
        <f>AVERAGE(C7:C12)</f>
        <v>#DIV/0!</v>
      </c>
      <c r="D13" s="45"/>
      <c r="E13" s="45"/>
      <c r="F13" s="45"/>
      <c r="G13" s="43"/>
      <c r="H13" s="43"/>
      <c r="I13" s="43"/>
      <c r="J13" s="44"/>
      <c r="O13" s="50"/>
      <c r="P13" s="50"/>
      <c r="Q13" s="50" t="s">
        <v>17</v>
      </c>
      <c r="R13" s="50"/>
      <c r="S13" s="50"/>
    </row>
    <row r="14" spans="1:25" ht="30" x14ac:dyDescent="0.25">
      <c r="A14" s="158" t="str">
        <f>УПРАВЛЕНИЕ!A12</f>
        <v>Патриотическое воспитание</v>
      </c>
      <c r="B14" s="49" t="str">
        <f>УПРАВЛЕНИЕ!B12</f>
        <v>Сознаёт свою национальную, этническую принадлежность, любит свой народ, его традиции, культуру.</v>
      </c>
      <c r="C14" s="89"/>
      <c r="D14" s="45"/>
      <c r="E14" s="45"/>
      <c r="F14" s="45"/>
      <c r="G14" s="45"/>
      <c r="H14" s="45"/>
      <c r="O14" s="50"/>
      <c r="P14" s="50"/>
      <c r="Q14" s="50"/>
      <c r="R14" s="50"/>
      <c r="S14" s="50"/>
    </row>
    <row r="15" spans="1:25" ht="45" x14ac:dyDescent="0.25">
      <c r="A15" s="159"/>
      <c r="B15" s="49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9"/>
      <c r="D15" s="45"/>
      <c r="E15" s="45"/>
      <c r="F15" s="45"/>
      <c r="G15" s="45"/>
      <c r="H15" s="71" t="s">
        <v>43</v>
      </c>
      <c r="I15" s="46"/>
      <c r="K15" s="52" t="e">
        <f>B65</f>
        <v>#DIV/0!</v>
      </c>
      <c r="L15" s="52"/>
      <c r="O15" s="50"/>
      <c r="P15" s="50"/>
      <c r="Q15" s="50"/>
      <c r="R15" s="50"/>
      <c r="S15" s="50"/>
    </row>
    <row r="16" spans="1:25" ht="30" x14ac:dyDescent="0.25">
      <c r="A16" s="159"/>
      <c r="B16" s="49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9"/>
      <c r="D16" s="45"/>
      <c r="E16" s="45"/>
      <c r="F16" s="45"/>
      <c r="G16" s="45"/>
      <c r="H16" s="45"/>
      <c r="I16" s="71"/>
      <c r="J16" s="46"/>
      <c r="L16" s="52"/>
      <c r="O16" s="50"/>
      <c r="P16" s="50"/>
      <c r="Q16" s="50"/>
      <c r="R16" s="50"/>
      <c r="S16" s="50"/>
    </row>
    <row r="17" spans="1:13" ht="45" customHeight="1" x14ac:dyDescent="0.25">
      <c r="A17" s="159"/>
      <c r="B17" s="49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9"/>
      <c r="D17" s="75"/>
      <c r="E17" s="75"/>
      <c r="G17" s="165" t="s">
        <v>47</v>
      </c>
      <c r="H17" s="165"/>
      <c r="I17" s="165"/>
      <c r="J17" s="165"/>
      <c r="K17" s="165"/>
      <c r="L17" s="165"/>
      <c r="M17" s="165"/>
    </row>
    <row r="18" spans="1:13" x14ac:dyDescent="0.25">
      <c r="A18" s="160"/>
      <c r="B18" s="49" t="str">
        <f>УПРАВЛЕНИЕ!B16</f>
        <v>Принимает участие в мероприятиях патриотической направленности.</v>
      </c>
      <c r="C18" s="89"/>
      <c r="D18" s="75"/>
      <c r="E18" s="75"/>
      <c r="G18" s="165"/>
      <c r="H18" s="165"/>
      <c r="I18" s="165"/>
      <c r="J18" s="165"/>
      <c r="K18" s="165"/>
      <c r="L18" s="165"/>
      <c r="M18" s="165"/>
    </row>
    <row r="19" spans="1:13" ht="18" customHeight="1" x14ac:dyDescent="0.25">
      <c r="A19" s="156" t="s">
        <v>29</v>
      </c>
      <c r="B19" s="157"/>
      <c r="C19" s="90" t="e">
        <f>AVERAGE(C14:C18)</f>
        <v>#DIV/0!</v>
      </c>
      <c r="D19" s="75"/>
      <c r="E19" s="75"/>
      <c r="G19" s="165"/>
      <c r="H19" s="165"/>
      <c r="I19" s="165"/>
      <c r="J19" s="165"/>
      <c r="K19" s="165"/>
      <c r="L19" s="165"/>
      <c r="M19" s="165"/>
    </row>
    <row r="20" spans="1:13" ht="45" x14ac:dyDescent="0.25">
      <c r="A20" s="158" t="str">
        <f>УПРАВЛЕНИЕ!A17</f>
        <v>Духовно-нравственное воспитание</v>
      </c>
      <c r="B20" s="49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9"/>
      <c r="D20" s="75"/>
      <c r="E20" s="75"/>
      <c r="G20" s="165"/>
      <c r="H20" s="165"/>
      <c r="I20" s="165"/>
      <c r="J20" s="165"/>
      <c r="K20" s="165"/>
      <c r="L20" s="165"/>
      <c r="M20" s="165"/>
    </row>
    <row r="21" spans="1:13" ht="45.75" customHeight="1" x14ac:dyDescent="0.25">
      <c r="A21" s="159"/>
      <c r="B21" s="49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9"/>
      <c r="D21" s="75"/>
      <c r="E21" s="75"/>
      <c r="G21" s="129"/>
      <c r="H21" s="129"/>
      <c r="I21" s="129"/>
      <c r="J21" s="129"/>
      <c r="K21" s="129"/>
      <c r="L21" s="129"/>
      <c r="M21" s="129"/>
    </row>
    <row r="22" spans="1:13" ht="45" x14ac:dyDescent="0.25">
      <c r="A22" s="159"/>
      <c r="B22" s="49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9"/>
      <c r="D22" s="75"/>
      <c r="E22" s="75"/>
      <c r="G22" s="129"/>
      <c r="H22" s="129"/>
      <c r="I22" s="129"/>
      <c r="J22" s="129"/>
      <c r="K22" s="129"/>
      <c r="L22" s="129"/>
      <c r="M22" s="129"/>
    </row>
    <row r="23" spans="1:13" ht="60" x14ac:dyDescent="0.25">
      <c r="A23" s="159"/>
      <c r="B23" s="49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9"/>
      <c r="D23" s="75"/>
      <c r="E23" s="75"/>
      <c r="G23" s="129"/>
      <c r="H23" s="129"/>
      <c r="I23" s="129"/>
      <c r="J23" s="129"/>
      <c r="K23" s="129"/>
      <c r="L23" s="129"/>
      <c r="M23" s="129"/>
    </row>
    <row r="24" spans="1:13" ht="45" x14ac:dyDescent="0.25">
      <c r="A24" s="159"/>
      <c r="B24" s="49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9"/>
      <c r="D24" s="75"/>
      <c r="E24" s="75"/>
      <c r="F24" s="75"/>
    </row>
    <row r="25" spans="1:13" ht="45" x14ac:dyDescent="0.25">
      <c r="A25" s="160"/>
      <c r="B25" s="49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9"/>
      <c r="D25" s="75"/>
      <c r="E25" s="75"/>
      <c r="F25" s="75"/>
    </row>
    <row r="26" spans="1:13" ht="18" customHeight="1" x14ac:dyDescent="0.25">
      <c r="A26" s="154" t="s">
        <v>30</v>
      </c>
      <c r="B26" s="155"/>
      <c r="C26" s="90" t="e">
        <f>AVERAGE(C20:C25)</f>
        <v>#DIV/0!</v>
      </c>
      <c r="D26" s="75"/>
      <c r="E26" s="75"/>
      <c r="F26" s="75"/>
    </row>
    <row r="27" spans="1:13" ht="30" x14ac:dyDescent="0.25">
      <c r="A27" s="153" t="str">
        <f>УПРАВЛЕНИЕ!A23</f>
        <v>Эстетическое воспитание</v>
      </c>
      <c r="B27" s="78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9"/>
      <c r="D27" s="75"/>
      <c r="E27" s="75"/>
      <c r="F27" s="75"/>
      <c r="G27" s="70"/>
      <c r="H27" s="70"/>
      <c r="I27" s="70"/>
      <c r="J27" s="70"/>
      <c r="K27" s="70"/>
      <c r="L27" s="70"/>
    </row>
    <row r="28" spans="1:13" ht="45" x14ac:dyDescent="0.25">
      <c r="A28" s="153"/>
      <c r="B28" s="49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9"/>
      <c r="D28" s="75"/>
      <c r="E28" s="75"/>
      <c r="F28" s="75"/>
      <c r="G28" s="70"/>
      <c r="H28" s="70"/>
      <c r="I28" s="70"/>
      <c r="J28" s="70"/>
      <c r="K28" s="70"/>
      <c r="L28" s="70"/>
      <c r="M28" s="60"/>
    </row>
    <row r="29" spans="1:13" ht="45" x14ac:dyDescent="0.25">
      <c r="A29" s="153"/>
      <c r="B29" s="49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9"/>
      <c r="D29" s="75"/>
      <c r="E29" s="75"/>
      <c r="F29" s="75"/>
      <c r="G29" s="70"/>
      <c r="H29" s="70"/>
      <c r="I29" s="70"/>
      <c r="J29" s="70"/>
      <c r="K29" s="70"/>
      <c r="L29" s="70"/>
      <c r="M29" s="60"/>
    </row>
    <row r="30" spans="1:13" ht="30" x14ac:dyDescent="0.25">
      <c r="A30" s="153"/>
      <c r="B30" s="49" t="str">
        <f>УПРАВЛЕНИЕ!B26</f>
        <v>Ориентирован на самовыражение в разных видах искусства, в художественном творчестве.</v>
      </c>
      <c r="C30" s="89"/>
      <c r="D30" s="75"/>
      <c r="E30" s="75"/>
      <c r="F30" s="75"/>
      <c r="K30" s="60"/>
      <c r="L30" s="60"/>
      <c r="M30" s="60"/>
    </row>
    <row r="31" spans="1:13" ht="18" customHeight="1" x14ac:dyDescent="0.25">
      <c r="A31" s="154" t="s">
        <v>31</v>
      </c>
      <c r="B31" s="155"/>
      <c r="C31" s="90" t="e">
        <f>AVERAGE(C27:C30)</f>
        <v>#DIV/0!</v>
      </c>
      <c r="D31" s="75"/>
      <c r="E31" s="75"/>
      <c r="F31" s="75"/>
      <c r="K31" s="60"/>
      <c r="L31" s="60"/>
      <c r="M31" s="60"/>
    </row>
    <row r="32" spans="1:13" ht="45" x14ac:dyDescent="0.25">
      <c r="A32" s="153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9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9"/>
      <c r="D32" s="75"/>
      <c r="E32" s="75"/>
      <c r="F32" s="75"/>
      <c r="G32" s="61"/>
      <c r="H32" s="61"/>
      <c r="I32" s="61"/>
      <c r="J32" s="61"/>
      <c r="K32" s="60"/>
      <c r="L32" s="60"/>
      <c r="M32" s="60"/>
    </row>
    <row r="33" spans="1:13" ht="45" x14ac:dyDescent="0.25">
      <c r="A33" s="153"/>
      <c r="B33" s="49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9"/>
      <c r="D33" s="75"/>
      <c r="E33" s="75"/>
      <c r="F33" s="75"/>
      <c r="G33" s="61"/>
      <c r="H33" s="61"/>
      <c r="I33" s="61"/>
      <c r="J33" s="61"/>
      <c r="K33" s="60"/>
      <c r="L33" s="60"/>
      <c r="M33" s="60"/>
    </row>
    <row r="34" spans="1:13" ht="45" x14ac:dyDescent="0.25">
      <c r="A34" s="153"/>
      <c r="B34" s="49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9"/>
      <c r="D34" s="75"/>
      <c r="E34" s="75"/>
      <c r="F34" s="75"/>
    </row>
    <row r="35" spans="1:13" ht="30" x14ac:dyDescent="0.25">
      <c r="A35" s="153"/>
      <c r="B35" s="49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9"/>
      <c r="D35" s="75"/>
      <c r="E35" s="75"/>
      <c r="F35" s="75"/>
    </row>
    <row r="36" spans="1:13" ht="30" x14ac:dyDescent="0.25">
      <c r="A36" s="153"/>
      <c r="B36" s="49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9"/>
      <c r="D36" s="75"/>
      <c r="E36" s="75"/>
      <c r="F36" s="75"/>
    </row>
    <row r="37" spans="1:13" ht="18" customHeight="1" x14ac:dyDescent="0.25">
      <c r="A37" s="154" t="s">
        <v>32</v>
      </c>
      <c r="B37" s="155"/>
      <c r="C37" s="90" t="e">
        <f>AVERAGE(C32:C36)</f>
        <v>#DIV/0!</v>
      </c>
      <c r="D37" s="75"/>
      <c r="E37" s="75"/>
      <c r="F37" s="75"/>
    </row>
    <row r="38" spans="1:13" x14ac:dyDescent="0.25">
      <c r="A38" s="153" t="str">
        <f>УПРАВЛЕНИЕ!A32</f>
        <v>Трудовое воспитание</v>
      </c>
      <c r="B38" s="49" t="str">
        <f>УПРАВЛЕНИЕ!B32</f>
        <v>Уважает труд, результаты своего труда, труда других людей.</v>
      </c>
      <c r="C38" s="89"/>
      <c r="D38" s="75"/>
      <c r="E38" s="75"/>
      <c r="F38" s="75"/>
    </row>
    <row r="39" spans="1:13" ht="30" x14ac:dyDescent="0.25">
      <c r="A39" s="153"/>
      <c r="B39" s="49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9"/>
      <c r="D39" s="75"/>
      <c r="E39" s="75"/>
      <c r="F39" s="75"/>
    </row>
    <row r="40" spans="1:13" ht="45" x14ac:dyDescent="0.25">
      <c r="A40" s="153"/>
      <c r="B40" s="49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9"/>
      <c r="D40" s="75"/>
      <c r="E40" s="75"/>
      <c r="F40" s="75"/>
    </row>
    <row r="41" spans="1:13" ht="60" x14ac:dyDescent="0.25">
      <c r="A41" s="153"/>
      <c r="B41" s="49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9"/>
      <c r="D41" s="75"/>
      <c r="E41" s="75"/>
      <c r="F41" s="75"/>
    </row>
    <row r="42" spans="1:13" ht="45" x14ac:dyDescent="0.25">
      <c r="A42" s="153"/>
      <c r="B42" s="49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9"/>
      <c r="D42" s="75"/>
      <c r="E42" s="75"/>
      <c r="F42" s="75"/>
    </row>
    <row r="43" spans="1:13" ht="17.25" customHeight="1" x14ac:dyDescent="0.25">
      <c r="A43" s="154" t="s">
        <v>34</v>
      </c>
      <c r="B43" s="155"/>
      <c r="C43" s="90" t="e">
        <f>AVERAGE(C38:C42)</f>
        <v>#DIV/0!</v>
      </c>
      <c r="D43" s="75"/>
      <c r="E43" s="75"/>
      <c r="F43" s="75"/>
    </row>
    <row r="44" spans="1:13" ht="30" x14ac:dyDescent="0.25">
      <c r="A44" s="153" t="str">
        <f>УПРАВЛЕНИЕ!A37</f>
        <v>Экологическое воспитание</v>
      </c>
      <c r="B44" s="49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9"/>
      <c r="D44" s="75"/>
      <c r="E44" s="75"/>
      <c r="F44" s="75"/>
    </row>
    <row r="45" spans="1:13" x14ac:dyDescent="0.25">
      <c r="A45" s="153"/>
      <c r="B45" s="49" t="str">
        <f>УПРАВЛЕНИЕ!B38</f>
        <v>Выражает активное неприятие действий, приносящих вред природе.</v>
      </c>
      <c r="C45" s="89"/>
      <c r="D45" s="75"/>
      <c r="E45" s="75"/>
      <c r="F45" s="75"/>
    </row>
    <row r="46" spans="1:13" ht="30" x14ac:dyDescent="0.25">
      <c r="A46" s="153"/>
      <c r="B46" s="49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9"/>
      <c r="D46" s="75"/>
      <c r="E46" s="75"/>
      <c r="F46" s="75"/>
    </row>
    <row r="47" spans="1:13" ht="45" x14ac:dyDescent="0.25">
      <c r="A47" s="153"/>
      <c r="B47" s="49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9"/>
      <c r="D47" s="75"/>
      <c r="E47" s="75"/>
      <c r="F47" s="75"/>
    </row>
    <row r="48" spans="1:13" ht="30" x14ac:dyDescent="0.25">
      <c r="A48" s="153"/>
      <c r="B48" s="49" t="str">
        <f>УПРАВЛЕНИЕ!B41</f>
        <v>Участвует в   практической   деятельности   экологической, природоохранной направленности.</v>
      </c>
      <c r="C48" s="89"/>
      <c r="D48" s="75"/>
      <c r="E48" s="75"/>
      <c r="F48" s="75"/>
    </row>
    <row r="49" spans="1:6" ht="18" customHeight="1" x14ac:dyDescent="0.25">
      <c r="A49" s="154" t="s">
        <v>44</v>
      </c>
      <c r="B49" s="155"/>
      <c r="C49" s="90" t="e">
        <f>AVERAGE(C44:C48)</f>
        <v>#DIV/0!</v>
      </c>
      <c r="D49" s="75"/>
      <c r="E49" s="75"/>
      <c r="F49" s="75"/>
    </row>
    <row r="50" spans="1:6" ht="30" x14ac:dyDescent="0.25">
      <c r="A50" s="153" t="str">
        <f>УПРАВЛЕНИЕ!A42</f>
        <v>Ценность научного познания</v>
      </c>
      <c r="B50" s="49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9"/>
      <c r="D50" s="75"/>
      <c r="E50" s="75"/>
      <c r="F50" s="75"/>
    </row>
    <row r="51" spans="1:6" ht="45" x14ac:dyDescent="0.25">
      <c r="A51" s="153"/>
      <c r="B51" s="49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9"/>
      <c r="D51" s="75"/>
      <c r="E51" s="75"/>
      <c r="F51" s="75"/>
    </row>
    <row r="52" spans="1:6" ht="45" x14ac:dyDescent="0.25">
      <c r="A52" s="153"/>
      <c r="B52" s="49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9"/>
      <c r="D52" s="75"/>
      <c r="E52" s="75"/>
      <c r="F52" s="75"/>
    </row>
    <row r="53" spans="1:6" ht="45" x14ac:dyDescent="0.25">
      <c r="A53" s="153"/>
      <c r="B53" s="49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9"/>
      <c r="D53" s="75"/>
      <c r="E53" s="75"/>
      <c r="F53" s="75"/>
    </row>
    <row r="54" spans="1:6" ht="18" customHeight="1" x14ac:dyDescent="0.25">
      <c r="A54" s="154" t="s">
        <v>35</v>
      </c>
      <c r="B54" s="155"/>
      <c r="C54" s="90" t="e">
        <f>AVERAGE(C50:C53)</f>
        <v>#DIV/0!</v>
      </c>
      <c r="D54" s="75"/>
      <c r="E54" s="75"/>
      <c r="F54" s="75"/>
    </row>
    <row r="57" spans="1:6" hidden="1" x14ac:dyDescent="0.25">
      <c r="A57" s="48" t="s">
        <v>38</v>
      </c>
      <c r="B57" s="47" t="e">
        <f>C13</f>
        <v>#DIV/0!</v>
      </c>
    </row>
    <row r="58" spans="1:6" hidden="1" x14ac:dyDescent="0.25">
      <c r="A58" s="48" t="s">
        <v>39</v>
      </c>
      <c r="B58" s="47" t="e">
        <f>C19</f>
        <v>#DIV/0!</v>
      </c>
    </row>
    <row r="59" spans="1:6" ht="30" hidden="1" x14ac:dyDescent="0.25">
      <c r="A59" s="48" t="s">
        <v>36</v>
      </c>
      <c r="B59" s="47" t="e">
        <f>C26</f>
        <v>#DIV/0!</v>
      </c>
    </row>
    <row r="60" spans="1:6" hidden="1" x14ac:dyDescent="0.25">
      <c r="A60" s="69" t="s">
        <v>37</v>
      </c>
      <c r="B60" s="47" t="e">
        <f>C31</f>
        <v>#DIV/0!</v>
      </c>
    </row>
    <row r="61" spans="1:6" hidden="1" x14ac:dyDescent="0.25">
      <c r="A61" s="48" t="s">
        <v>40</v>
      </c>
      <c r="B61" s="47" t="e">
        <f>C37</f>
        <v>#DIV/0!</v>
      </c>
    </row>
    <row r="62" spans="1:6" hidden="1" x14ac:dyDescent="0.25">
      <c r="A62" s="48" t="s">
        <v>41</v>
      </c>
      <c r="B62" s="47" t="e">
        <f>C43</f>
        <v>#DIV/0!</v>
      </c>
    </row>
    <row r="63" spans="1:6" hidden="1" x14ac:dyDescent="0.25">
      <c r="A63" s="27" t="s">
        <v>42</v>
      </c>
      <c r="B63" s="47" t="e">
        <f>C49</f>
        <v>#DIV/0!</v>
      </c>
    </row>
    <row r="64" spans="1:6" ht="30" hidden="1" x14ac:dyDescent="0.25">
      <c r="A64" s="48" t="s">
        <v>26</v>
      </c>
      <c r="B64" s="47" t="e">
        <f>C54</f>
        <v>#DIV/0!</v>
      </c>
    </row>
    <row r="65" spans="1:2" hidden="1" x14ac:dyDescent="0.25">
      <c r="A65" s="92" t="s">
        <v>16</v>
      </c>
      <c r="B65" s="93" t="e">
        <f>AVERAGE(B57:B64)</f>
        <v>#DIV/0!</v>
      </c>
    </row>
    <row r="69" spans="1:2" x14ac:dyDescent="0.25">
      <c r="B69" s="28" t="s">
        <v>17</v>
      </c>
    </row>
    <row r="70" spans="1:2" ht="75" hidden="1" x14ac:dyDescent="0.25">
      <c r="A70" s="48" t="s">
        <v>0</v>
      </c>
    </row>
    <row r="71" spans="1:2" ht="75" hidden="1" x14ac:dyDescent="0.25">
      <c r="A71" s="48" t="s">
        <v>1</v>
      </c>
    </row>
    <row r="72" spans="1:2" ht="75" hidden="1" x14ac:dyDescent="0.25">
      <c r="A72" s="48" t="s">
        <v>2</v>
      </c>
    </row>
    <row r="73" spans="1:2" hidden="1" x14ac:dyDescent="0.25"/>
    <row r="74" spans="1:2" hidden="1" x14ac:dyDescent="0.25">
      <c r="A74" s="27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2:A36"/>
    <mergeCell ref="A37:B37"/>
    <mergeCell ref="A43:B43"/>
    <mergeCell ref="A44:A48"/>
    <mergeCell ref="A49:B49"/>
    <mergeCell ref="A38:A42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26:B26"/>
    <mergeCell ref="A27:A30"/>
    <mergeCell ref="A31:B31"/>
    <mergeCell ref="A1:C1"/>
    <mergeCell ref="E3:M3"/>
    <mergeCell ref="F4:M4"/>
    <mergeCell ref="H5:I5"/>
    <mergeCell ref="F6:G6"/>
    <mergeCell ref="L6:M6"/>
  </mergeCells>
  <conditionalFormatting sqref="A3">
    <cfRule type="cellIs" dxfId="50" priority="2" operator="equal">
      <formula>0</formula>
    </cfRule>
  </conditionalFormatting>
  <conditionalFormatting sqref="F6 J5 L6">
    <cfRule type="cellIs" dxfId="49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61" t="str">
        <f>СТАРТ!A1</f>
        <v>Мониторинг личностных результатов обучающихся (ООО)</v>
      </c>
      <c r="B1" s="161"/>
      <c r="C1" s="161"/>
    </row>
    <row r="3" spans="1:25" ht="21" customHeight="1" x14ac:dyDescent="0.25">
      <c r="A3" s="11">
        <f>СТАРТ!B5</f>
        <v>0</v>
      </c>
      <c r="B3" s="77">
        <f>СТАРТ!B23</f>
        <v>0</v>
      </c>
      <c r="C3" s="62">
        <f>СТАРТ!D5</f>
        <v>0</v>
      </c>
      <c r="D3" s="76"/>
      <c r="E3" s="163" t="s">
        <v>64</v>
      </c>
      <c r="F3" s="163"/>
      <c r="G3" s="163"/>
      <c r="H3" s="163"/>
      <c r="I3" s="163"/>
      <c r="J3" s="163"/>
      <c r="K3" s="163"/>
      <c r="L3" s="163"/>
      <c r="M3" s="163"/>
    </row>
    <row r="4" spans="1:25" ht="15.75" x14ac:dyDescent="0.25">
      <c r="A4" s="127" t="s">
        <v>4</v>
      </c>
      <c r="B4" s="124"/>
      <c r="C4" s="127" t="s">
        <v>5</v>
      </c>
      <c r="D4" s="56"/>
      <c r="E4" s="56"/>
      <c r="F4" s="164">
        <f>B3</f>
        <v>0</v>
      </c>
      <c r="G4" s="164"/>
      <c r="H4" s="164"/>
      <c r="I4" s="164"/>
      <c r="J4" s="164"/>
      <c r="K4" s="164"/>
      <c r="L4" s="164"/>
      <c r="M4" s="164"/>
    </row>
    <row r="5" spans="1:25" ht="21" customHeight="1" x14ac:dyDescent="0.25">
      <c r="D5" s="56"/>
      <c r="E5" s="56"/>
      <c r="F5" s="56"/>
      <c r="G5" s="58"/>
      <c r="H5" s="162" t="s">
        <v>19</v>
      </c>
      <c r="I5" s="162"/>
      <c r="J5" s="59">
        <f>СТАРТ!D5</f>
        <v>0</v>
      </c>
      <c r="K5" s="56" t="s">
        <v>14</v>
      </c>
      <c r="L5" s="56"/>
      <c r="M5" s="57"/>
    </row>
    <row r="6" spans="1:25" ht="48.75" customHeight="1" x14ac:dyDescent="0.25">
      <c r="A6" s="91" t="s">
        <v>21</v>
      </c>
      <c r="B6" s="91" t="s">
        <v>12</v>
      </c>
      <c r="C6" s="91" t="s">
        <v>3</v>
      </c>
      <c r="D6" s="75"/>
      <c r="E6" s="75"/>
      <c r="F6" s="168">
        <f>СТАРТ!B3</f>
        <v>0</v>
      </c>
      <c r="G6" s="168"/>
      <c r="I6" s="53"/>
      <c r="J6" s="54"/>
      <c r="L6" s="171">
        <f>A3</f>
        <v>0</v>
      </c>
      <c r="M6" s="171"/>
    </row>
    <row r="7" spans="1:25" ht="45" x14ac:dyDescent="0.25">
      <c r="A7" s="158" t="str">
        <f>УПРАВЛЕНИЕ!A6</f>
        <v>Гражданское воспитание</v>
      </c>
      <c r="B7" s="49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9"/>
      <c r="D7" s="73"/>
      <c r="E7" s="73"/>
      <c r="F7" s="169" t="s">
        <v>15</v>
      </c>
      <c r="G7" s="169"/>
      <c r="H7" s="34"/>
      <c r="I7" s="50"/>
      <c r="J7" s="51"/>
      <c r="L7" s="169" t="s">
        <v>4</v>
      </c>
      <c r="M7" s="169"/>
      <c r="O7" s="170" t="s">
        <v>13</v>
      </c>
      <c r="P7" s="170"/>
      <c r="Q7" s="170"/>
      <c r="R7" s="170"/>
      <c r="S7" s="170"/>
      <c r="T7" s="103"/>
    </row>
    <row r="8" spans="1:25" ht="60" x14ac:dyDescent="0.25">
      <c r="A8" s="159"/>
      <c r="B8" s="49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9"/>
      <c r="D8" s="74"/>
      <c r="E8" s="74"/>
      <c r="F8" s="74"/>
      <c r="O8" s="166" t="s">
        <v>51</v>
      </c>
      <c r="P8" s="166"/>
      <c r="Q8" s="166"/>
      <c r="R8" s="166"/>
      <c r="S8" s="167" t="s">
        <v>52</v>
      </c>
      <c r="T8" s="152"/>
    </row>
    <row r="9" spans="1:25" ht="15.75" x14ac:dyDescent="0.25">
      <c r="A9" s="159"/>
      <c r="B9" s="49" t="str">
        <f>УПРАВЛЕНИЕ!B8</f>
        <v xml:space="preserve">Проявляет уважение к государственным символам России, праздникам. </v>
      </c>
      <c r="C9" s="89"/>
      <c r="D9" s="74"/>
      <c r="E9" s="74"/>
      <c r="F9" s="74"/>
      <c r="O9" s="166"/>
      <c r="P9" s="166"/>
      <c r="Q9" s="166"/>
      <c r="R9" s="166"/>
      <c r="S9" s="167"/>
      <c r="T9" s="152"/>
      <c r="Y9" s="55"/>
    </row>
    <row r="10" spans="1:25" ht="45" x14ac:dyDescent="0.25">
      <c r="A10" s="159"/>
      <c r="B10" s="49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9"/>
      <c r="D10" s="74"/>
      <c r="E10" s="74"/>
      <c r="F10" s="74"/>
      <c r="H10" s="50"/>
      <c r="I10" s="50"/>
      <c r="J10" s="51"/>
      <c r="O10" s="166"/>
      <c r="P10" s="166"/>
      <c r="Q10" s="166"/>
      <c r="R10" s="166"/>
      <c r="S10" s="167"/>
      <c r="T10" s="126"/>
    </row>
    <row r="11" spans="1:25" ht="30" x14ac:dyDescent="0.25">
      <c r="A11" s="159"/>
      <c r="B11" s="49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9"/>
      <c r="D11" s="45"/>
      <c r="E11" s="45"/>
      <c r="F11" s="45"/>
      <c r="H11" s="43"/>
      <c r="I11" s="43"/>
      <c r="J11" s="44"/>
      <c r="O11" s="166"/>
      <c r="P11" s="166"/>
      <c r="Q11" s="166"/>
      <c r="R11" s="166"/>
      <c r="S11" s="167"/>
      <c r="T11" s="126"/>
    </row>
    <row r="12" spans="1:25" ht="45" x14ac:dyDescent="0.25">
      <c r="A12" s="159"/>
      <c r="B12" s="49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9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5"/>
    </row>
    <row r="13" spans="1:25" ht="18" customHeight="1" x14ac:dyDescent="0.25">
      <c r="A13" s="156" t="s">
        <v>27</v>
      </c>
      <c r="B13" s="157"/>
      <c r="C13" s="90" t="e">
        <f>AVERAGE(C7:C12)</f>
        <v>#DIV/0!</v>
      </c>
      <c r="D13" s="45"/>
      <c r="E13" s="45"/>
      <c r="F13" s="45"/>
      <c r="G13" s="43"/>
      <c r="H13" s="43"/>
      <c r="I13" s="43"/>
      <c r="J13" s="44"/>
      <c r="O13" s="50"/>
      <c r="P13" s="50"/>
      <c r="Q13" s="50" t="s">
        <v>17</v>
      </c>
      <c r="R13" s="50"/>
      <c r="S13" s="50"/>
    </row>
    <row r="14" spans="1:25" ht="30" x14ac:dyDescent="0.25">
      <c r="A14" s="158" t="str">
        <f>УПРАВЛЕНИЕ!A12</f>
        <v>Патриотическое воспитание</v>
      </c>
      <c r="B14" s="49" t="str">
        <f>УПРАВЛЕНИЕ!B12</f>
        <v>Сознаёт свою национальную, этническую принадлежность, любит свой народ, его традиции, культуру.</v>
      </c>
      <c r="C14" s="89"/>
      <c r="D14" s="45"/>
      <c r="E14" s="45"/>
      <c r="F14" s="45"/>
      <c r="G14" s="45"/>
      <c r="H14" s="45"/>
      <c r="O14" s="50"/>
      <c r="P14" s="50"/>
      <c r="Q14" s="50"/>
      <c r="R14" s="50"/>
      <c r="S14" s="50"/>
    </row>
    <row r="15" spans="1:25" ht="45" x14ac:dyDescent="0.25">
      <c r="A15" s="159"/>
      <c r="B15" s="49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9"/>
      <c r="D15" s="45"/>
      <c r="E15" s="45"/>
      <c r="F15" s="45"/>
      <c r="G15" s="45"/>
      <c r="H15" s="71" t="s">
        <v>43</v>
      </c>
      <c r="I15" s="46"/>
      <c r="K15" s="52" t="e">
        <f>B65</f>
        <v>#DIV/0!</v>
      </c>
      <c r="L15" s="52"/>
      <c r="O15" s="50"/>
      <c r="P15" s="50"/>
      <c r="Q15" s="50"/>
      <c r="R15" s="50"/>
      <c r="S15" s="50"/>
    </row>
    <row r="16" spans="1:25" ht="30" x14ac:dyDescent="0.25">
      <c r="A16" s="159"/>
      <c r="B16" s="49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9"/>
      <c r="D16" s="45"/>
      <c r="E16" s="45"/>
      <c r="F16" s="45"/>
      <c r="G16" s="45"/>
      <c r="H16" s="45"/>
      <c r="I16" s="71"/>
      <c r="J16" s="46"/>
      <c r="L16" s="52"/>
      <c r="O16" s="50"/>
      <c r="P16" s="50"/>
      <c r="Q16" s="50"/>
      <c r="R16" s="50"/>
      <c r="S16" s="50"/>
    </row>
    <row r="17" spans="1:13" ht="45" customHeight="1" x14ac:dyDescent="0.25">
      <c r="A17" s="159"/>
      <c r="B17" s="49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9"/>
      <c r="D17" s="75"/>
      <c r="E17" s="75"/>
      <c r="G17" s="165" t="s">
        <v>47</v>
      </c>
      <c r="H17" s="165"/>
      <c r="I17" s="165"/>
      <c r="J17" s="165"/>
      <c r="K17" s="165"/>
      <c r="L17" s="165"/>
      <c r="M17" s="165"/>
    </row>
    <row r="18" spans="1:13" x14ac:dyDescent="0.25">
      <c r="A18" s="160"/>
      <c r="B18" s="49" t="str">
        <f>УПРАВЛЕНИЕ!B16</f>
        <v>Принимает участие в мероприятиях патриотической направленности.</v>
      </c>
      <c r="C18" s="89"/>
      <c r="D18" s="75"/>
      <c r="E18" s="75"/>
      <c r="G18" s="165"/>
      <c r="H18" s="165"/>
      <c r="I18" s="165"/>
      <c r="J18" s="165"/>
      <c r="K18" s="165"/>
      <c r="L18" s="165"/>
      <c r="M18" s="165"/>
    </row>
    <row r="19" spans="1:13" ht="18" customHeight="1" x14ac:dyDescent="0.25">
      <c r="A19" s="156" t="s">
        <v>29</v>
      </c>
      <c r="B19" s="157"/>
      <c r="C19" s="90" t="e">
        <f>AVERAGE(C14:C18)</f>
        <v>#DIV/0!</v>
      </c>
      <c r="D19" s="75"/>
      <c r="E19" s="75"/>
      <c r="G19" s="165"/>
      <c r="H19" s="165"/>
      <c r="I19" s="165"/>
      <c r="J19" s="165"/>
      <c r="K19" s="165"/>
      <c r="L19" s="165"/>
      <c r="M19" s="165"/>
    </row>
    <row r="20" spans="1:13" ht="45" x14ac:dyDescent="0.25">
      <c r="A20" s="158" t="str">
        <f>УПРАВЛЕНИЕ!A17</f>
        <v>Духовно-нравственное воспитание</v>
      </c>
      <c r="B20" s="49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9"/>
      <c r="D20" s="75"/>
      <c r="E20" s="75"/>
      <c r="G20" s="165"/>
      <c r="H20" s="165"/>
      <c r="I20" s="165"/>
      <c r="J20" s="165"/>
      <c r="K20" s="165"/>
      <c r="L20" s="165"/>
      <c r="M20" s="165"/>
    </row>
    <row r="21" spans="1:13" ht="45.75" customHeight="1" x14ac:dyDescent="0.25">
      <c r="A21" s="159"/>
      <c r="B21" s="49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9"/>
      <c r="D21" s="75"/>
      <c r="E21" s="75"/>
      <c r="G21" s="129"/>
      <c r="H21" s="129"/>
      <c r="I21" s="129"/>
      <c r="J21" s="129"/>
      <c r="K21" s="129"/>
      <c r="L21" s="129"/>
      <c r="M21" s="129"/>
    </row>
    <row r="22" spans="1:13" ht="45" x14ac:dyDescent="0.25">
      <c r="A22" s="159"/>
      <c r="B22" s="49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9"/>
      <c r="D22" s="75"/>
      <c r="E22" s="75"/>
      <c r="G22" s="129"/>
      <c r="H22" s="129"/>
      <c r="I22" s="129"/>
      <c r="J22" s="129"/>
      <c r="K22" s="129"/>
      <c r="L22" s="129"/>
      <c r="M22" s="129"/>
    </row>
    <row r="23" spans="1:13" ht="60" x14ac:dyDescent="0.25">
      <c r="A23" s="159"/>
      <c r="B23" s="49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9"/>
      <c r="D23" s="75"/>
      <c r="E23" s="75"/>
      <c r="G23" s="129"/>
      <c r="H23" s="129"/>
      <c r="I23" s="129"/>
      <c r="J23" s="129"/>
      <c r="K23" s="129"/>
      <c r="L23" s="129"/>
      <c r="M23" s="129"/>
    </row>
    <row r="24" spans="1:13" ht="45" x14ac:dyDescent="0.25">
      <c r="A24" s="159"/>
      <c r="B24" s="49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9"/>
      <c r="D24" s="75"/>
      <c r="E24" s="75"/>
      <c r="F24" s="75"/>
    </row>
    <row r="25" spans="1:13" ht="45" x14ac:dyDescent="0.25">
      <c r="A25" s="160"/>
      <c r="B25" s="49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9"/>
      <c r="D25" s="75"/>
      <c r="E25" s="75"/>
      <c r="F25" s="75"/>
    </row>
    <row r="26" spans="1:13" ht="18" customHeight="1" x14ac:dyDescent="0.25">
      <c r="A26" s="154" t="s">
        <v>30</v>
      </c>
      <c r="B26" s="155"/>
      <c r="C26" s="90" t="e">
        <f>AVERAGE(C20:C25)</f>
        <v>#DIV/0!</v>
      </c>
      <c r="D26" s="75"/>
      <c r="E26" s="75"/>
      <c r="F26" s="75"/>
    </row>
    <row r="27" spans="1:13" ht="30" x14ac:dyDescent="0.25">
      <c r="A27" s="153" t="str">
        <f>УПРАВЛЕНИЕ!A23</f>
        <v>Эстетическое воспитание</v>
      </c>
      <c r="B27" s="78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9"/>
      <c r="D27" s="75"/>
      <c r="E27" s="75"/>
      <c r="F27" s="75"/>
      <c r="G27" s="70"/>
      <c r="H27" s="70"/>
      <c r="I27" s="70"/>
      <c r="J27" s="70"/>
      <c r="K27" s="70"/>
      <c r="L27" s="70"/>
    </row>
    <row r="28" spans="1:13" ht="45" x14ac:dyDescent="0.25">
      <c r="A28" s="153"/>
      <c r="B28" s="49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9"/>
      <c r="D28" s="75"/>
      <c r="E28" s="75"/>
      <c r="F28" s="75"/>
      <c r="G28" s="70"/>
      <c r="H28" s="70"/>
      <c r="I28" s="70"/>
      <c r="J28" s="70"/>
      <c r="K28" s="70"/>
      <c r="L28" s="70"/>
      <c r="M28" s="60"/>
    </row>
    <row r="29" spans="1:13" ht="45" x14ac:dyDescent="0.25">
      <c r="A29" s="153"/>
      <c r="B29" s="49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9"/>
      <c r="D29" s="75"/>
      <c r="E29" s="75"/>
      <c r="F29" s="75"/>
      <c r="G29" s="70"/>
      <c r="H29" s="70"/>
      <c r="I29" s="70"/>
      <c r="J29" s="70"/>
      <c r="K29" s="70"/>
      <c r="L29" s="70"/>
      <c r="M29" s="60"/>
    </row>
    <row r="30" spans="1:13" ht="30" x14ac:dyDescent="0.25">
      <c r="A30" s="153"/>
      <c r="B30" s="49" t="str">
        <f>УПРАВЛЕНИЕ!B26</f>
        <v>Ориентирован на самовыражение в разных видах искусства, в художественном творчестве.</v>
      </c>
      <c r="C30" s="89"/>
      <c r="D30" s="75"/>
      <c r="E30" s="75"/>
      <c r="F30" s="75"/>
      <c r="K30" s="60"/>
      <c r="L30" s="60"/>
      <c r="M30" s="60"/>
    </row>
    <row r="31" spans="1:13" ht="18" customHeight="1" x14ac:dyDescent="0.25">
      <c r="A31" s="154" t="s">
        <v>31</v>
      </c>
      <c r="B31" s="155"/>
      <c r="C31" s="90" t="e">
        <f>AVERAGE(C27:C30)</f>
        <v>#DIV/0!</v>
      </c>
      <c r="D31" s="75"/>
      <c r="E31" s="75"/>
      <c r="F31" s="75"/>
      <c r="K31" s="60"/>
      <c r="L31" s="60"/>
      <c r="M31" s="60"/>
    </row>
    <row r="32" spans="1:13" ht="45" x14ac:dyDescent="0.25">
      <c r="A32" s="153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9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9"/>
      <c r="D32" s="75"/>
      <c r="E32" s="75"/>
      <c r="F32" s="75"/>
      <c r="G32" s="61"/>
      <c r="H32" s="61"/>
      <c r="I32" s="61"/>
      <c r="J32" s="61"/>
      <c r="K32" s="60"/>
      <c r="L32" s="60"/>
      <c r="M32" s="60"/>
    </row>
    <row r="33" spans="1:13" ht="45" x14ac:dyDescent="0.25">
      <c r="A33" s="153"/>
      <c r="B33" s="49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9"/>
      <c r="D33" s="75"/>
      <c r="E33" s="75"/>
      <c r="F33" s="75"/>
      <c r="G33" s="61"/>
      <c r="H33" s="61"/>
      <c r="I33" s="61"/>
      <c r="J33" s="61"/>
      <c r="K33" s="60"/>
      <c r="L33" s="60"/>
      <c r="M33" s="60"/>
    </row>
    <row r="34" spans="1:13" ht="45" x14ac:dyDescent="0.25">
      <c r="A34" s="153"/>
      <c r="B34" s="49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9"/>
      <c r="D34" s="75"/>
      <c r="E34" s="75"/>
      <c r="F34" s="75"/>
    </row>
    <row r="35" spans="1:13" ht="30" x14ac:dyDescent="0.25">
      <c r="A35" s="153"/>
      <c r="B35" s="49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9"/>
      <c r="D35" s="75"/>
      <c r="E35" s="75"/>
      <c r="F35" s="75"/>
    </row>
    <row r="36" spans="1:13" ht="30" x14ac:dyDescent="0.25">
      <c r="A36" s="153"/>
      <c r="B36" s="49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9"/>
      <c r="D36" s="75"/>
      <c r="E36" s="75"/>
      <c r="F36" s="75"/>
    </row>
    <row r="37" spans="1:13" ht="18" customHeight="1" x14ac:dyDescent="0.25">
      <c r="A37" s="154" t="s">
        <v>32</v>
      </c>
      <c r="B37" s="155"/>
      <c r="C37" s="90" t="e">
        <f>AVERAGE(C32:C36)</f>
        <v>#DIV/0!</v>
      </c>
      <c r="D37" s="75"/>
      <c r="E37" s="75"/>
      <c r="F37" s="75"/>
    </row>
    <row r="38" spans="1:13" x14ac:dyDescent="0.25">
      <c r="A38" s="153" t="str">
        <f>УПРАВЛЕНИЕ!A32</f>
        <v>Трудовое воспитание</v>
      </c>
      <c r="B38" s="49" t="str">
        <f>УПРАВЛЕНИЕ!B32</f>
        <v>Уважает труд, результаты своего труда, труда других людей.</v>
      </c>
      <c r="C38" s="89"/>
      <c r="D38" s="75"/>
      <c r="E38" s="75"/>
      <c r="F38" s="75"/>
    </row>
    <row r="39" spans="1:13" ht="30" x14ac:dyDescent="0.25">
      <c r="A39" s="153"/>
      <c r="B39" s="49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9"/>
      <c r="D39" s="75"/>
      <c r="E39" s="75"/>
      <c r="F39" s="75"/>
    </row>
    <row r="40" spans="1:13" ht="45" x14ac:dyDescent="0.25">
      <c r="A40" s="153"/>
      <c r="B40" s="49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9"/>
      <c r="D40" s="75"/>
      <c r="E40" s="75"/>
      <c r="F40" s="75"/>
    </row>
    <row r="41" spans="1:13" ht="60" x14ac:dyDescent="0.25">
      <c r="A41" s="153"/>
      <c r="B41" s="49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9"/>
      <c r="D41" s="75"/>
      <c r="E41" s="75"/>
      <c r="F41" s="75"/>
    </row>
    <row r="42" spans="1:13" ht="45" x14ac:dyDescent="0.25">
      <c r="A42" s="153"/>
      <c r="B42" s="49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9"/>
      <c r="D42" s="75"/>
      <c r="E42" s="75"/>
      <c r="F42" s="75"/>
    </row>
    <row r="43" spans="1:13" ht="17.25" customHeight="1" x14ac:dyDescent="0.25">
      <c r="A43" s="154" t="s">
        <v>34</v>
      </c>
      <c r="B43" s="155"/>
      <c r="C43" s="90" t="e">
        <f>AVERAGE(C38:C42)</f>
        <v>#DIV/0!</v>
      </c>
      <c r="D43" s="75"/>
      <c r="E43" s="75"/>
      <c r="F43" s="75"/>
    </row>
    <row r="44" spans="1:13" ht="30" x14ac:dyDescent="0.25">
      <c r="A44" s="153" t="str">
        <f>УПРАВЛЕНИЕ!A37</f>
        <v>Экологическое воспитание</v>
      </c>
      <c r="B44" s="49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9"/>
      <c r="D44" s="75"/>
      <c r="E44" s="75"/>
      <c r="F44" s="75"/>
    </row>
    <row r="45" spans="1:13" x14ac:dyDescent="0.25">
      <c r="A45" s="153"/>
      <c r="B45" s="49" t="str">
        <f>УПРАВЛЕНИЕ!B38</f>
        <v>Выражает активное неприятие действий, приносящих вред природе.</v>
      </c>
      <c r="C45" s="89"/>
      <c r="D45" s="75"/>
      <c r="E45" s="75"/>
      <c r="F45" s="75"/>
    </row>
    <row r="46" spans="1:13" ht="30" x14ac:dyDescent="0.25">
      <c r="A46" s="153"/>
      <c r="B46" s="49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9"/>
      <c r="D46" s="75"/>
      <c r="E46" s="75"/>
      <c r="F46" s="75"/>
    </row>
    <row r="47" spans="1:13" ht="45" x14ac:dyDescent="0.25">
      <c r="A47" s="153"/>
      <c r="B47" s="49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9"/>
      <c r="D47" s="75"/>
      <c r="E47" s="75"/>
      <c r="F47" s="75"/>
    </row>
    <row r="48" spans="1:13" ht="30" x14ac:dyDescent="0.25">
      <c r="A48" s="153"/>
      <c r="B48" s="49" t="str">
        <f>УПРАВЛЕНИЕ!B41</f>
        <v>Участвует в   практической   деятельности   экологической, природоохранной направленности.</v>
      </c>
      <c r="C48" s="89"/>
      <c r="D48" s="75"/>
      <c r="E48" s="75"/>
      <c r="F48" s="75"/>
    </row>
    <row r="49" spans="1:6" ht="18" customHeight="1" x14ac:dyDescent="0.25">
      <c r="A49" s="154" t="s">
        <v>44</v>
      </c>
      <c r="B49" s="155"/>
      <c r="C49" s="90" t="e">
        <f>AVERAGE(C44:C48)</f>
        <v>#DIV/0!</v>
      </c>
      <c r="D49" s="75"/>
      <c r="E49" s="75"/>
      <c r="F49" s="75"/>
    </row>
    <row r="50" spans="1:6" ht="30" x14ac:dyDescent="0.25">
      <c r="A50" s="153" t="str">
        <f>УПРАВЛЕНИЕ!A42</f>
        <v>Ценность научного познания</v>
      </c>
      <c r="B50" s="49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9"/>
      <c r="D50" s="75"/>
      <c r="E50" s="75"/>
      <c r="F50" s="75"/>
    </row>
    <row r="51" spans="1:6" ht="45" x14ac:dyDescent="0.25">
      <c r="A51" s="153"/>
      <c r="B51" s="49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9"/>
      <c r="D51" s="75"/>
      <c r="E51" s="75"/>
      <c r="F51" s="75"/>
    </row>
    <row r="52" spans="1:6" ht="45" x14ac:dyDescent="0.25">
      <c r="A52" s="153"/>
      <c r="B52" s="49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9"/>
      <c r="D52" s="75"/>
      <c r="E52" s="75"/>
      <c r="F52" s="75"/>
    </row>
    <row r="53" spans="1:6" ht="45" x14ac:dyDescent="0.25">
      <c r="A53" s="153"/>
      <c r="B53" s="49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9"/>
      <c r="D53" s="75"/>
      <c r="E53" s="75"/>
      <c r="F53" s="75"/>
    </row>
    <row r="54" spans="1:6" ht="18" customHeight="1" x14ac:dyDescent="0.25">
      <c r="A54" s="154" t="s">
        <v>35</v>
      </c>
      <c r="B54" s="155"/>
      <c r="C54" s="90" t="e">
        <f>AVERAGE(C50:C53)</f>
        <v>#DIV/0!</v>
      </c>
      <c r="D54" s="75"/>
      <c r="E54" s="75"/>
      <c r="F54" s="75"/>
    </row>
    <row r="57" spans="1:6" hidden="1" x14ac:dyDescent="0.25">
      <c r="A57" s="48" t="s">
        <v>38</v>
      </c>
      <c r="B57" s="47" t="e">
        <f>C13</f>
        <v>#DIV/0!</v>
      </c>
    </row>
    <row r="58" spans="1:6" hidden="1" x14ac:dyDescent="0.25">
      <c r="A58" s="48" t="s">
        <v>39</v>
      </c>
      <c r="B58" s="47" t="e">
        <f>C19</f>
        <v>#DIV/0!</v>
      </c>
    </row>
    <row r="59" spans="1:6" ht="30" hidden="1" x14ac:dyDescent="0.25">
      <c r="A59" s="48" t="s">
        <v>36</v>
      </c>
      <c r="B59" s="47" t="e">
        <f>C26</f>
        <v>#DIV/0!</v>
      </c>
    </row>
    <row r="60" spans="1:6" hidden="1" x14ac:dyDescent="0.25">
      <c r="A60" s="69" t="s">
        <v>37</v>
      </c>
      <c r="B60" s="47" t="e">
        <f>C31</f>
        <v>#DIV/0!</v>
      </c>
    </row>
    <row r="61" spans="1:6" hidden="1" x14ac:dyDescent="0.25">
      <c r="A61" s="48" t="s">
        <v>40</v>
      </c>
      <c r="B61" s="47" t="e">
        <f>C37</f>
        <v>#DIV/0!</v>
      </c>
    </row>
    <row r="62" spans="1:6" hidden="1" x14ac:dyDescent="0.25">
      <c r="A62" s="48" t="s">
        <v>41</v>
      </c>
      <c r="B62" s="47" t="e">
        <f>C43</f>
        <v>#DIV/0!</v>
      </c>
    </row>
    <row r="63" spans="1:6" hidden="1" x14ac:dyDescent="0.25">
      <c r="A63" s="27" t="s">
        <v>42</v>
      </c>
      <c r="B63" s="47" t="e">
        <f>C49</f>
        <v>#DIV/0!</v>
      </c>
    </row>
    <row r="64" spans="1:6" ht="30" hidden="1" x14ac:dyDescent="0.25">
      <c r="A64" s="48" t="s">
        <v>26</v>
      </c>
      <c r="B64" s="47" t="e">
        <f>C54</f>
        <v>#DIV/0!</v>
      </c>
    </row>
    <row r="65" spans="1:2" hidden="1" x14ac:dyDescent="0.25">
      <c r="A65" s="92" t="s">
        <v>16</v>
      </c>
      <c r="B65" s="93" t="e">
        <f>AVERAGE(B57:B64)</f>
        <v>#DIV/0!</v>
      </c>
    </row>
    <row r="69" spans="1:2" x14ac:dyDescent="0.25">
      <c r="B69" s="28" t="s">
        <v>17</v>
      </c>
    </row>
    <row r="70" spans="1:2" ht="75" hidden="1" x14ac:dyDescent="0.25">
      <c r="A70" s="48" t="s">
        <v>0</v>
      </c>
    </row>
    <row r="71" spans="1:2" ht="75" hidden="1" x14ac:dyDescent="0.25">
      <c r="A71" s="48" t="s">
        <v>1</v>
      </c>
    </row>
    <row r="72" spans="1:2" ht="75" hidden="1" x14ac:dyDescent="0.25">
      <c r="A72" s="48" t="s">
        <v>2</v>
      </c>
    </row>
    <row r="73" spans="1:2" hidden="1" x14ac:dyDescent="0.25"/>
    <row r="74" spans="1:2" hidden="1" x14ac:dyDescent="0.25">
      <c r="A74" s="27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2:A36"/>
    <mergeCell ref="A37:B37"/>
    <mergeCell ref="A43:B43"/>
    <mergeCell ref="A44:A48"/>
    <mergeCell ref="A49:B49"/>
    <mergeCell ref="A38:A42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26:B26"/>
    <mergeCell ref="A27:A30"/>
    <mergeCell ref="A31:B31"/>
    <mergeCell ref="A1:C1"/>
    <mergeCell ref="E3:M3"/>
    <mergeCell ref="F4:M4"/>
    <mergeCell ref="H5:I5"/>
    <mergeCell ref="F6:G6"/>
    <mergeCell ref="L6:M6"/>
  </mergeCells>
  <conditionalFormatting sqref="A3">
    <cfRule type="cellIs" dxfId="48" priority="2" operator="equal">
      <formula>0</formula>
    </cfRule>
  </conditionalFormatting>
  <conditionalFormatting sqref="F6 J5 L6">
    <cfRule type="cellIs" dxfId="47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61" t="str">
        <f>СТАРТ!A1</f>
        <v>Мониторинг личностных результатов обучающихся (ООО)</v>
      </c>
      <c r="B1" s="161"/>
      <c r="C1" s="161"/>
    </row>
    <row r="3" spans="1:25" ht="21" customHeight="1" x14ac:dyDescent="0.25">
      <c r="A3" s="11">
        <f>СТАРТ!B5</f>
        <v>0</v>
      </c>
      <c r="B3" s="77">
        <f>СТАРТ!B24</f>
        <v>0</v>
      </c>
      <c r="C3" s="62">
        <f>СТАРТ!D5</f>
        <v>0</v>
      </c>
      <c r="D3" s="76"/>
      <c r="E3" s="163" t="s">
        <v>64</v>
      </c>
      <c r="F3" s="163"/>
      <c r="G3" s="163"/>
      <c r="H3" s="163"/>
      <c r="I3" s="163"/>
      <c r="J3" s="163"/>
      <c r="K3" s="163"/>
      <c r="L3" s="163"/>
      <c r="M3" s="163"/>
    </row>
    <row r="4" spans="1:25" ht="15.75" x14ac:dyDescent="0.25">
      <c r="A4" s="127" t="s">
        <v>4</v>
      </c>
      <c r="B4" s="124"/>
      <c r="C4" s="127" t="s">
        <v>5</v>
      </c>
      <c r="D4" s="56"/>
      <c r="E4" s="56"/>
      <c r="F4" s="164">
        <f>B3</f>
        <v>0</v>
      </c>
      <c r="G4" s="164"/>
      <c r="H4" s="164"/>
      <c r="I4" s="164"/>
      <c r="J4" s="164"/>
      <c r="K4" s="164"/>
      <c r="L4" s="164"/>
      <c r="M4" s="164"/>
    </row>
    <row r="5" spans="1:25" ht="21" customHeight="1" x14ac:dyDescent="0.25">
      <c r="D5" s="56"/>
      <c r="E5" s="56"/>
      <c r="F5" s="56"/>
      <c r="G5" s="58"/>
      <c r="H5" s="162" t="s">
        <v>19</v>
      </c>
      <c r="I5" s="162"/>
      <c r="J5" s="59">
        <f>СТАРТ!D5</f>
        <v>0</v>
      </c>
      <c r="K5" s="56" t="s">
        <v>14</v>
      </c>
      <c r="L5" s="56"/>
      <c r="M5" s="57"/>
    </row>
    <row r="6" spans="1:25" ht="48.75" customHeight="1" x14ac:dyDescent="0.25">
      <c r="A6" s="91" t="s">
        <v>21</v>
      </c>
      <c r="B6" s="91" t="s">
        <v>12</v>
      </c>
      <c r="C6" s="91" t="s">
        <v>3</v>
      </c>
      <c r="D6" s="75"/>
      <c r="E6" s="75"/>
      <c r="F6" s="168">
        <f>СТАРТ!B3</f>
        <v>0</v>
      </c>
      <c r="G6" s="168"/>
      <c r="I6" s="53"/>
      <c r="J6" s="54"/>
      <c r="L6" s="171">
        <f>A3</f>
        <v>0</v>
      </c>
      <c r="M6" s="171"/>
    </row>
    <row r="7" spans="1:25" ht="45" x14ac:dyDescent="0.25">
      <c r="A7" s="158" t="str">
        <f>УПРАВЛЕНИЕ!A6</f>
        <v>Гражданское воспитание</v>
      </c>
      <c r="B7" s="49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9"/>
      <c r="D7" s="73"/>
      <c r="E7" s="73"/>
      <c r="F7" s="169" t="s">
        <v>15</v>
      </c>
      <c r="G7" s="169"/>
      <c r="H7" s="34"/>
      <c r="I7" s="50"/>
      <c r="J7" s="51"/>
      <c r="L7" s="169" t="s">
        <v>4</v>
      </c>
      <c r="M7" s="169"/>
      <c r="O7" s="170" t="s">
        <v>13</v>
      </c>
      <c r="P7" s="170"/>
      <c r="Q7" s="170"/>
      <c r="R7" s="170"/>
      <c r="S7" s="170"/>
      <c r="T7" s="103"/>
    </row>
    <row r="8" spans="1:25" ht="60" x14ac:dyDescent="0.25">
      <c r="A8" s="159"/>
      <c r="B8" s="49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9"/>
      <c r="D8" s="74"/>
      <c r="E8" s="74"/>
      <c r="F8" s="74"/>
      <c r="O8" s="166" t="s">
        <v>51</v>
      </c>
      <c r="P8" s="166"/>
      <c r="Q8" s="166"/>
      <c r="R8" s="166"/>
      <c r="S8" s="167" t="s">
        <v>52</v>
      </c>
      <c r="T8" s="152"/>
    </row>
    <row r="9" spans="1:25" ht="15.75" x14ac:dyDescent="0.25">
      <c r="A9" s="159"/>
      <c r="B9" s="49" t="str">
        <f>УПРАВЛЕНИЕ!B8</f>
        <v xml:space="preserve">Проявляет уважение к государственным символам России, праздникам. </v>
      </c>
      <c r="C9" s="89"/>
      <c r="D9" s="74"/>
      <c r="E9" s="74"/>
      <c r="F9" s="74"/>
      <c r="O9" s="166"/>
      <c r="P9" s="166"/>
      <c r="Q9" s="166"/>
      <c r="R9" s="166"/>
      <c r="S9" s="167"/>
      <c r="T9" s="152"/>
      <c r="Y9" s="55"/>
    </row>
    <row r="10" spans="1:25" ht="45" x14ac:dyDescent="0.25">
      <c r="A10" s="159"/>
      <c r="B10" s="49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9"/>
      <c r="D10" s="74"/>
      <c r="E10" s="74"/>
      <c r="F10" s="74"/>
      <c r="H10" s="50"/>
      <c r="I10" s="50"/>
      <c r="J10" s="51"/>
      <c r="O10" s="166"/>
      <c r="P10" s="166"/>
      <c r="Q10" s="166"/>
      <c r="R10" s="166"/>
      <c r="S10" s="167"/>
      <c r="T10" s="126"/>
    </row>
    <row r="11" spans="1:25" ht="30" x14ac:dyDescent="0.25">
      <c r="A11" s="159"/>
      <c r="B11" s="49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9"/>
      <c r="D11" s="45"/>
      <c r="E11" s="45"/>
      <c r="F11" s="45"/>
      <c r="H11" s="43"/>
      <c r="I11" s="43"/>
      <c r="J11" s="44"/>
      <c r="O11" s="166"/>
      <c r="P11" s="166"/>
      <c r="Q11" s="166"/>
      <c r="R11" s="166"/>
      <c r="S11" s="167"/>
      <c r="T11" s="126"/>
    </row>
    <row r="12" spans="1:25" ht="45" x14ac:dyDescent="0.25">
      <c r="A12" s="159"/>
      <c r="B12" s="49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9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5"/>
    </row>
    <row r="13" spans="1:25" ht="18" customHeight="1" x14ac:dyDescent="0.25">
      <c r="A13" s="156" t="s">
        <v>27</v>
      </c>
      <c r="B13" s="157"/>
      <c r="C13" s="90" t="e">
        <f>AVERAGE(C7:C12)</f>
        <v>#DIV/0!</v>
      </c>
      <c r="D13" s="45"/>
      <c r="E13" s="45"/>
      <c r="F13" s="45"/>
      <c r="G13" s="43"/>
      <c r="H13" s="43"/>
      <c r="I13" s="43"/>
      <c r="J13" s="44"/>
      <c r="O13" s="50"/>
      <c r="P13" s="50"/>
      <c r="Q13" s="50" t="s">
        <v>17</v>
      </c>
      <c r="R13" s="50"/>
      <c r="S13" s="50"/>
    </row>
    <row r="14" spans="1:25" ht="30" x14ac:dyDescent="0.25">
      <c r="A14" s="158" t="str">
        <f>УПРАВЛЕНИЕ!A12</f>
        <v>Патриотическое воспитание</v>
      </c>
      <c r="B14" s="49" t="str">
        <f>УПРАВЛЕНИЕ!B12</f>
        <v>Сознаёт свою национальную, этническую принадлежность, любит свой народ, его традиции, культуру.</v>
      </c>
      <c r="C14" s="89"/>
      <c r="D14" s="45"/>
      <c r="E14" s="45"/>
      <c r="F14" s="45"/>
      <c r="G14" s="45"/>
      <c r="H14" s="45"/>
      <c r="O14" s="50"/>
      <c r="P14" s="50"/>
      <c r="Q14" s="50"/>
      <c r="R14" s="50"/>
      <c r="S14" s="50"/>
    </row>
    <row r="15" spans="1:25" ht="45" x14ac:dyDescent="0.25">
      <c r="A15" s="159"/>
      <c r="B15" s="49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9"/>
      <c r="D15" s="45"/>
      <c r="E15" s="45"/>
      <c r="F15" s="45"/>
      <c r="G15" s="45"/>
      <c r="H15" s="71" t="s">
        <v>43</v>
      </c>
      <c r="I15" s="46"/>
      <c r="K15" s="52" t="e">
        <f>B65</f>
        <v>#DIV/0!</v>
      </c>
      <c r="L15" s="52"/>
      <c r="O15" s="50"/>
      <c r="P15" s="50"/>
      <c r="Q15" s="50"/>
      <c r="R15" s="50"/>
      <c r="S15" s="50"/>
    </row>
    <row r="16" spans="1:25" ht="30" x14ac:dyDescent="0.25">
      <c r="A16" s="159"/>
      <c r="B16" s="49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9"/>
      <c r="D16" s="45"/>
      <c r="E16" s="45"/>
      <c r="F16" s="45"/>
      <c r="G16" s="45"/>
      <c r="H16" s="45"/>
      <c r="I16" s="71"/>
      <c r="J16" s="46"/>
      <c r="L16" s="52"/>
      <c r="O16" s="50"/>
      <c r="P16" s="50"/>
      <c r="Q16" s="50"/>
      <c r="R16" s="50"/>
      <c r="S16" s="50"/>
    </row>
    <row r="17" spans="1:13" ht="45" customHeight="1" x14ac:dyDescent="0.25">
      <c r="A17" s="159"/>
      <c r="B17" s="49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9"/>
      <c r="D17" s="75"/>
      <c r="E17" s="75"/>
      <c r="G17" s="165" t="s">
        <v>47</v>
      </c>
      <c r="H17" s="165"/>
      <c r="I17" s="165"/>
      <c r="J17" s="165"/>
      <c r="K17" s="165"/>
      <c r="L17" s="165"/>
      <c r="M17" s="165"/>
    </row>
    <row r="18" spans="1:13" x14ac:dyDescent="0.25">
      <c r="A18" s="160"/>
      <c r="B18" s="49" t="str">
        <f>УПРАВЛЕНИЕ!B16</f>
        <v>Принимает участие в мероприятиях патриотической направленности.</v>
      </c>
      <c r="C18" s="89"/>
      <c r="D18" s="75"/>
      <c r="E18" s="75"/>
      <c r="G18" s="165"/>
      <c r="H18" s="165"/>
      <c r="I18" s="165"/>
      <c r="J18" s="165"/>
      <c r="K18" s="165"/>
      <c r="L18" s="165"/>
      <c r="M18" s="165"/>
    </row>
    <row r="19" spans="1:13" ht="18" customHeight="1" x14ac:dyDescent="0.25">
      <c r="A19" s="156" t="s">
        <v>29</v>
      </c>
      <c r="B19" s="157"/>
      <c r="C19" s="90" t="e">
        <f>AVERAGE(C14:C18)</f>
        <v>#DIV/0!</v>
      </c>
      <c r="D19" s="75"/>
      <c r="E19" s="75"/>
      <c r="G19" s="165"/>
      <c r="H19" s="165"/>
      <c r="I19" s="165"/>
      <c r="J19" s="165"/>
      <c r="K19" s="165"/>
      <c r="L19" s="165"/>
      <c r="M19" s="165"/>
    </row>
    <row r="20" spans="1:13" ht="45" x14ac:dyDescent="0.25">
      <c r="A20" s="158" t="str">
        <f>УПРАВЛЕНИЕ!A17</f>
        <v>Духовно-нравственное воспитание</v>
      </c>
      <c r="B20" s="49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9"/>
      <c r="D20" s="75"/>
      <c r="E20" s="75"/>
      <c r="G20" s="165"/>
      <c r="H20" s="165"/>
      <c r="I20" s="165"/>
      <c r="J20" s="165"/>
      <c r="K20" s="165"/>
      <c r="L20" s="165"/>
      <c r="M20" s="165"/>
    </row>
    <row r="21" spans="1:13" ht="45.75" customHeight="1" x14ac:dyDescent="0.25">
      <c r="A21" s="159"/>
      <c r="B21" s="49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9"/>
      <c r="D21" s="75"/>
      <c r="E21" s="75"/>
      <c r="G21" s="129"/>
      <c r="H21" s="129"/>
      <c r="I21" s="129"/>
      <c r="J21" s="129"/>
      <c r="K21" s="129"/>
      <c r="L21" s="129"/>
      <c r="M21" s="129"/>
    </row>
    <row r="22" spans="1:13" ht="45" x14ac:dyDescent="0.25">
      <c r="A22" s="159"/>
      <c r="B22" s="49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9"/>
      <c r="D22" s="75"/>
      <c r="E22" s="75"/>
      <c r="G22" s="129"/>
      <c r="H22" s="129"/>
      <c r="I22" s="129"/>
      <c r="J22" s="129"/>
      <c r="K22" s="129"/>
      <c r="L22" s="129"/>
      <c r="M22" s="129"/>
    </row>
    <row r="23" spans="1:13" ht="60" x14ac:dyDescent="0.25">
      <c r="A23" s="159"/>
      <c r="B23" s="49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9"/>
      <c r="D23" s="75"/>
      <c r="E23" s="75"/>
      <c r="G23" s="129"/>
      <c r="H23" s="129"/>
      <c r="I23" s="129"/>
      <c r="J23" s="129"/>
      <c r="K23" s="129"/>
      <c r="L23" s="129"/>
      <c r="M23" s="129"/>
    </row>
    <row r="24" spans="1:13" ht="45" x14ac:dyDescent="0.25">
      <c r="A24" s="159"/>
      <c r="B24" s="49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9"/>
      <c r="D24" s="75"/>
      <c r="E24" s="75"/>
      <c r="F24" s="75"/>
    </row>
    <row r="25" spans="1:13" ht="45" x14ac:dyDescent="0.25">
      <c r="A25" s="160"/>
      <c r="B25" s="49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9"/>
      <c r="D25" s="75"/>
      <c r="E25" s="75"/>
      <c r="F25" s="75"/>
    </row>
    <row r="26" spans="1:13" ht="18" customHeight="1" x14ac:dyDescent="0.25">
      <c r="A26" s="154" t="s">
        <v>30</v>
      </c>
      <c r="B26" s="155"/>
      <c r="C26" s="90" t="e">
        <f>AVERAGE(C20:C25)</f>
        <v>#DIV/0!</v>
      </c>
      <c r="D26" s="75"/>
      <c r="E26" s="75"/>
      <c r="F26" s="75"/>
    </row>
    <row r="27" spans="1:13" ht="30" x14ac:dyDescent="0.25">
      <c r="A27" s="153" t="str">
        <f>УПРАВЛЕНИЕ!A23</f>
        <v>Эстетическое воспитание</v>
      </c>
      <c r="B27" s="78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9"/>
      <c r="D27" s="75"/>
      <c r="E27" s="75"/>
      <c r="F27" s="75"/>
      <c r="G27" s="70"/>
      <c r="H27" s="70"/>
      <c r="I27" s="70"/>
      <c r="J27" s="70"/>
      <c r="K27" s="70"/>
      <c r="L27" s="70"/>
    </row>
    <row r="28" spans="1:13" ht="45" x14ac:dyDescent="0.25">
      <c r="A28" s="153"/>
      <c r="B28" s="49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9"/>
      <c r="D28" s="75"/>
      <c r="E28" s="75"/>
      <c r="F28" s="75"/>
      <c r="G28" s="70"/>
      <c r="H28" s="70"/>
      <c r="I28" s="70"/>
      <c r="J28" s="70"/>
      <c r="K28" s="70"/>
      <c r="L28" s="70"/>
      <c r="M28" s="60"/>
    </row>
    <row r="29" spans="1:13" ht="45" x14ac:dyDescent="0.25">
      <c r="A29" s="153"/>
      <c r="B29" s="49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9"/>
      <c r="D29" s="75"/>
      <c r="E29" s="75"/>
      <c r="F29" s="75"/>
      <c r="G29" s="70"/>
      <c r="H29" s="70"/>
      <c r="I29" s="70"/>
      <c r="J29" s="70"/>
      <c r="K29" s="70"/>
      <c r="L29" s="70"/>
      <c r="M29" s="60"/>
    </row>
    <row r="30" spans="1:13" ht="30" x14ac:dyDescent="0.25">
      <c r="A30" s="153"/>
      <c r="B30" s="49" t="str">
        <f>УПРАВЛЕНИЕ!B26</f>
        <v>Ориентирован на самовыражение в разных видах искусства, в художественном творчестве.</v>
      </c>
      <c r="C30" s="89"/>
      <c r="D30" s="75"/>
      <c r="E30" s="75"/>
      <c r="F30" s="75"/>
      <c r="K30" s="60"/>
      <c r="L30" s="60"/>
      <c r="M30" s="60"/>
    </row>
    <row r="31" spans="1:13" ht="18" customHeight="1" x14ac:dyDescent="0.25">
      <c r="A31" s="154" t="s">
        <v>31</v>
      </c>
      <c r="B31" s="155"/>
      <c r="C31" s="90" t="e">
        <f>AVERAGE(C27:C30)</f>
        <v>#DIV/0!</v>
      </c>
      <c r="D31" s="75"/>
      <c r="E31" s="75"/>
      <c r="F31" s="75"/>
      <c r="K31" s="60"/>
      <c r="L31" s="60"/>
      <c r="M31" s="60"/>
    </row>
    <row r="32" spans="1:13" ht="45" x14ac:dyDescent="0.25">
      <c r="A32" s="153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9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9"/>
      <c r="D32" s="75"/>
      <c r="E32" s="75"/>
      <c r="F32" s="75"/>
      <c r="G32" s="61"/>
      <c r="H32" s="61"/>
      <c r="I32" s="61"/>
      <c r="J32" s="61"/>
      <c r="K32" s="60"/>
      <c r="L32" s="60"/>
      <c r="M32" s="60"/>
    </row>
    <row r="33" spans="1:13" ht="45" x14ac:dyDescent="0.25">
      <c r="A33" s="153"/>
      <c r="B33" s="49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9"/>
      <c r="D33" s="75"/>
      <c r="E33" s="75"/>
      <c r="F33" s="75"/>
      <c r="G33" s="61"/>
      <c r="H33" s="61"/>
      <c r="I33" s="61"/>
      <c r="J33" s="61"/>
      <c r="K33" s="60"/>
      <c r="L33" s="60"/>
      <c r="M33" s="60"/>
    </row>
    <row r="34" spans="1:13" ht="45" x14ac:dyDescent="0.25">
      <c r="A34" s="153"/>
      <c r="B34" s="49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9"/>
      <c r="D34" s="75"/>
      <c r="E34" s="75"/>
      <c r="F34" s="75"/>
    </row>
    <row r="35" spans="1:13" ht="30" x14ac:dyDescent="0.25">
      <c r="A35" s="153"/>
      <c r="B35" s="49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9"/>
      <c r="D35" s="75"/>
      <c r="E35" s="75"/>
      <c r="F35" s="75"/>
    </row>
    <row r="36" spans="1:13" ht="30" x14ac:dyDescent="0.25">
      <c r="A36" s="153"/>
      <c r="B36" s="49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9"/>
      <c r="D36" s="75"/>
      <c r="E36" s="75"/>
      <c r="F36" s="75"/>
    </row>
    <row r="37" spans="1:13" ht="18" customHeight="1" x14ac:dyDescent="0.25">
      <c r="A37" s="154" t="s">
        <v>32</v>
      </c>
      <c r="B37" s="155"/>
      <c r="C37" s="90" t="e">
        <f>AVERAGE(C32:C36)</f>
        <v>#DIV/0!</v>
      </c>
      <c r="D37" s="75"/>
      <c r="E37" s="75"/>
      <c r="F37" s="75"/>
    </row>
    <row r="38" spans="1:13" x14ac:dyDescent="0.25">
      <c r="A38" s="153" t="str">
        <f>УПРАВЛЕНИЕ!A32</f>
        <v>Трудовое воспитание</v>
      </c>
      <c r="B38" s="49" t="str">
        <f>УПРАВЛЕНИЕ!B32</f>
        <v>Уважает труд, результаты своего труда, труда других людей.</v>
      </c>
      <c r="C38" s="89"/>
      <c r="D38" s="75"/>
      <c r="E38" s="75"/>
      <c r="F38" s="75"/>
    </row>
    <row r="39" spans="1:13" ht="30" x14ac:dyDescent="0.25">
      <c r="A39" s="153"/>
      <c r="B39" s="49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9"/>
      <c r="D39" s="75"/>
      <c r="E39" s="75"/>
      <c r="F39" s="75"/>
    </row>
    <row r="40" spans="1:13" ht="45" x14ac:dyDescent="0.25">
      <c r="A40" s="153"/>
      <c r="B40" s="49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9"/>
      <c r="D40" s="75"/>
      <c r="E40" s="75"/>
      <c r="F40" s="75"/>
    </row>
    <row r="41" spans="1:13" ht="60" x14ac:dyDescent="0.25">
      <c r="A41" s="153"/>
      <c r="B41" s="49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9"/>
      <c r="D41" s="75"/>
      <c r="E41" s="75"/>
      <c r="F41" s="75"/>
    </row>
    <row r="42" spans="1:13" ht="45" x14ac:dyDescent="0.25">
      <c r="A42" s="153"/>
      <c r="B42" s="49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9"/>
      <c r="D42" s="75"/>
      <c r="E42" s="75"/>
      <c r="F42" s="75"/>
    </row>
    <row r="43" spans="1:13" ht="17.25" customHeight="1" x14ac:dyDescent="0.25">
      <c r="A43" s="154" t="s">
        <v>34</v>
      </c>
      <c r="B43" s="155"/>
      <c r="C43" s="90" t="e">
        <f>AVERAGE(C38:C42)</f>
        <v>#DIV/0!</v>
      </c>
      <c r="D43" s="75"/>
      <c r="E43" s="75"/>
      <c r="F43" s="75"/>
    </row>
    <row r="44" spans="1:13" ht="30" x14ac:dyDescent="0.25">
      <c r="A44" s="153" t="str">
        <f>УПРАВЛЕНИЕ!A37</f>
        <v>Экологическое воспитание</v>
      </c>
      <c r="B44" s="49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9"/>
      <c r="D44" s="75"/>
      <c r="E44" s="75"/>
      <c r="F44" s="75"/>
    </row>
    <row r="45" spans="1:13" x14ac:dyDescent="0.25">
      <c r="A45" s="153"/>
      <c r="B45" s="49" t="str">
        <f>УПРАВЛЕНИЕ!B38</f>
        <v>Выражает активное неприятие действий, приносящих вред природе.</v>
      </c>
      <c r="C45" s="89"/>
      <c r="D45" s="75"/>
      <c r="E45" s="75"/>
      <c r="F45" s="75"/>
    </row>
    <row r="46" spans="1:13" ht="30" x14ac:dyDescent="0.25">
      <c r="A46" s="153"/>
      <c r="B46" s="49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9"/>
      <c r="D46" s="75"/>
      <c r="E46" s="75"/>
      <c r="F46" s="75"/>
    </row>
    <row r="47" spans="1:13" ht="45" x14ac:dyDescent="0.25">
      <c r="A47" s="153"/>
      <c r="B47" s="49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9"/>
      <c r="D47" s="75"/>
      <c r="E47" s="75"/>
      <c r="F47" s="75"/>
    </row>
    <row r="48" spans="1:13" ht="30" x14ac:dyDescent="0.25">
      <c r="A48" s="153"/>
      <c r="B48" s="49" t="str">
        <f>УПРАВЛЕНИЕ!B41</f>
        <v>Участвует в   практической   деятельности   экологической, природоохранной направленности.</v>
      </c>
      <c r="C48" s="89"/>
      <c r="D48" s="75"/>
      <c r="E48" s="75"/>
      <c r="F48" s="75"/>
    </row>
    <row r="49" spans="1:6" ht="18" customHeight="1" x14ac:dyDescent="0.25">
      <c r="A49" s="154" t="s">
        <v>44</v>
      </c>
      <c r="B49" s="155"/>
      <c r="C49" s="90" t="e">
        <f>AVERAGE(C44:C48)</f>
        <v>#DIV/0!</v>
      </c>
      <c r="D49" s="75"/>
      <c r="E49" s="75"/>
      <c r="F49" s="75"/>
    </row>
    <row r="50" spans="1:6" ht="30" x14ac:dyDescent="0.25">
      <c r="A50" s="153" t="str">
        <f>УПРАВЛЕНИЕ!A42</f>
        <v>Ценность научного познания</v>
      </c>
      <c r="B50" s="49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9"/>
      <c r="D50" s="75"/>
      <c r="E50" s="75"/>
      <c r="F50" s="75"/>
    </row>
    <row r="51" spans="1:6" ht="45" x14ac:dyDescent="0.25">
      <c r="A51" s="153"/>
      <c r="B51" s="49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9"/>
      <c r="D51" s="75"/>
      <c r="E51" s="75"/>
      <c r="F51" s="75"/>
    </row>
    <row r="52" spans="1:6" ht="45" x14ac:dyDescent="0.25">
      <c r="A52" s="153"/>
      <c r="B52" s="49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9"/>
      <c r="D52" s="75"/>
      <c r="E52" s="75"/>
      <c r="F52" s="75"/>
    </row>
    <row r="53" spans="1:6" ht="45" x14ac:dyDescent="0.25">
      <c r="A53" s="153"/>
      <c r="B53" s="49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9"/>
      <c r="D53" s="75"/>
      <c r="E53" s="75"/>
      <c r="F53" s="75"/>
    </row>
    <row r="54" spans="1:6" ht="18" customHeight="1" x14ac:dyDescent="0.25">
      <c r="A54" s="154" t="s">
        <v>35</v>
      </c>
      <c r="B54" s="155"/>
      <c r="C54" s="90" t="e">
        <f>AVERAGE(C50:C53)</f>
        <v>#DIV/0!</v>
      </c>
      <c r="D54" s="75"/>
      <c r="E54" s="75"/>
      <c r="F54" s="75"/>
    </row>
    <row r="57" spans="1:6" hidden="1" x14ac:dyDescent="0.25">
      <c r="A57" s="48" t="s">
        <v>38</v>
      </c>
      <c r="B57" s="47" t="e">
        <f>C13</f>
        <v>#DIV/0!</v>
      </c>
    </row>
    <row r="58" spans="1:6" hidden="1" x14ac:dyDescent="0.25">
      <c r="A58" s="48" t="s">
        <v>39</v>
      </c>
      <c r="B58" s="47" t="e">
        <f>C19</f>
        <v>#DIV/0!</v>
      </c>
    </row>
    <row r="59" spans="1:6" ht="30" hidden="1" x14ac:dyDescent="0.25">
      <c r="A59" s="48" t="s">
        <v>36</v>
      </c>
      <c r="B59" s="47" t="e">
        <f>C26</f>
        <v>#DIV/0!</v>
      </c>
    </row>
    <row r="60" spans="1:6" hidden="1" x14ac:dyDescent="0.25">
      <c r="A60" s="69" t="s">
        <v>37</v>
      </c>
      <c r="B60" s="47" t="e">
        <f>C31</f>
        <v>#DIV/0!</v>
      </c>
    </row>
    <row r="61" spans="1:6" hidden="1" x14ac:dyDescent="0.25">
      <c r="A61" s="48" t="s">
        <v>40</v>
      </c>
      <c r="B61" s="47" t="e">
        <f>C37</f>
        <v>#DIV/0!</v>
      </c>
    </row>
    <row r="62" spans="1:6" hidden="1" x14ac:dyDescent="0.25">
      <c r="A62" s="48" t="s">
        <v>41</v>
      </c>
      <c r="B62" s="47" t="e">
        <f>C43</f>
        <v>#DIV/0!</v>
      </c>
    </row>
    <row r="63" spans="1:6" hidden="1" x14ac:dyDescent="0.25">
      <c r="A63" s="27" t="s">
        <v>42</v>
      </c>
      <c r="B63" s="47" t="e">
        <f>C49</f>
        <v>#DIV/0!</v>
      </c>
    </row>
    <row r="64" spans="1:6" ht="30" hidden="1" x14ac:dyDescent="0.25">
      <c r="A64" s="48" t="s">
        <v>26</v>
      </c>
      <c r="B64" s="47" t="e">
        <f>C54</f>
        <v>#DIV/0!</v>
      </c>
    </row>
    <row r="65" spans="1:2" hidden="1" x14ac:dyDescent="0.25">
      <c r="A65" s="92" t="s">
        <v>16</v>
      </c>
      <c r="B65" s="93" t="e">
        <f>AVERAGE(B57:B64)</f>
        <v>#DIV/0!</v>
      </c>
    </row>
    <row r="69" spans="1:2" x14ac:dyDescent="0.25">
      <c r="B69" s="28" t="s">
        <v>17</v>
      </c>
    </row>
    <row r="70" spans="1:2" ht="75" hidden="1" x14ac:dyDescent="0.25">
      <c r="A70" s="48" t="s">
        <v>0</v>
      </c>
    </row>
    <row r="71" spans="1:2" ht="75" hidden="1" x14ac:dyDescent="0.25">
      <c r="A71" s="48" t="s">
        <v>1</v>
      </c>
    </row>
    <row r="72" spans="1:2" ht="75" hidden="1" x14ac:dyDescent="0.25">
      <c r="A72" s="48" t="s">
        <v>2</v>
      </c>
    </row>
    <row r="73" spans="1:2" hidden="1" x14ac:dyDescent="0.25"/>
    <row r="74" spans="1:2" hidden="1" x14ac:dyDescent="0.25">
      <c r="A74" s="27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2:A36"/>
    <mergeCell ref="A37:B37"/>
    <mergeCell ref="A43:B43"/>
    <mergeCell ref="A44:A48"/>
    <mergeCell ref="A49:B49"/>
    <mergeCell ref="A38:A42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26:B26"/>
    <mergeCell ref="A27:A30"/>
    <mergeCell ref="A31:B31"/>
    <mergeCell ref="A1:C1"/>
    <mergeCell ref="E3:M3"/>
    <mergeCell ref="F4:M4"/>
    <mergeCell ref="H5:I5"/>
    <mergeCell ref="F6:G6"/>
    <mergeCell ref="L6:M6"/>
  </mergeCells>
  <conditionalFormatting sqref="A3">
    <cfRule type="cellIs" dxfId="46" priority="2" operator="equal">
      <formula>0</formula>
    </cfRule>
  </conditionalFormatting>
  <conditionalFormatting sqref="F6 J5 L6">
    <cfRule type="cellIs" dxfId="45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61" t="str">
        <f>СТАРТ!A1</f>
        <v>Мониторинг личностных результатов обучающихся (ООО)</v>
      </c>
      <c r="B1" s="161"/>
      <c r="C1" s="161"/>
    </row>
    <row r="3" spans="1:25" ht="21" customHeight="1" x14ac:dyDescent="0.25">
      <c r="A3" s="11">
        <f>СТАРТ!B5</f>
        <v>0</v>
      </c>
      <c r="B3" s="77">
        <f>СТАРТ!B25</f>
        <v>0</v>
      </c>
      <c r="C3" s="62">
        <f>СТАРТ!D5</f>
        <v>0</v>
      </c>
      <c r="D3" s="76"/>
      <c r="E3" s="163" t="s">
        <v>64</v>
      </c>
      <c r="F3" s="163"/>
      <c r="G3" s="163"/>
      <c r="H3" s="163"/>
      <c r="I3" s="163"/>
      <c r="J3" s="163"/>
      <c r="K3" s="163"/>
      <c r="L3" s="163"/>
      <c r="M3" s="163"/>
    </row>
    <row r="4" spans="1:25" ht="15.75" x14ac:dyDescent="0.25">
      <c r="A4" s="127" t="s">
        <v>4</v>
      </c>
      <c r="B4" s="124"/>
      <c r="C4" s="127" t="s">
        <v>5</v>
      </c>
      <c r="D4" s="56"/>
      <c r="E4" s="56"/>
      <c r="F4" s="164">
        <f>B3</f>
        <v>0</v>
      </c>
      <c r="G4" s="164"/>
      <c r="H4" s="164"/>
      <c r="I4" s="164"/>
      <c r="J4" s="164"/>
      <c r="K4" s="164"/>
      <c r="L4" s="164"/>
      <c r="M4" s="164"/>
    </row>
    <row r="5" spans="1:25" ht="21" customHeight="1" x14ac:dyDescent="0.25">
      <c r="D5" s="56"/>
      <c r="E5" s="56"/>
      <c r="F5" s="56"/>
      <c r="G5" s="58"/>
      <c r="H5" s="162" t="s">
        <v>19</v>
      </c>
      <c r="I5" s="162"/>
      <c r="J5" s="59">
        <f>СТАРТ!D5</f>
        <v>0</v>
      </c>
      <c r="K5" s="56" t="s">
        <v>14</v>
      </c>
      <c r="L5" s="56"/>
      <c r="M5" s="57"/>
    </row>
    <row r="6" spans="1:25" ht="48.75" customHeight="1" x14ac:dyDescent="0.25">
      <c r="A6" s="91" t="s">
        <v>21</v>
      </c>
      <c r="B6" s="91" t="s">
        <v>12</v>
      </c>
      <c r="C6" s="91" t="s">
        <v>3</v>
      </c>
      <c r="D6" s="75"/>
      <c r="E6" s="75"/>
      <c r="F6" s="168">
        <f>СТАРТ!B3</f>
        <v>0</v>
      </c>
      <c r="G6" s="168"/>
      <c r="I6" s="53"/>
      <c r="J6" s="54"/>
      <c r="L6" s="171">
        <f>A3</f>
        <v>0</v>
      </c>
      <c r="M6" s="171"/>
    </row>
    <row r="7" spans="1:25" ht="45" x14ac:dyDescent="0.25">
      <c r="A7" s="158" t="str">
        <f>УПРАВЛЕНИЕ!A6</f>
        <v>Гражданское воспитание</v>
      </c>
      <c r="B7" s="49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9"/>
      <c r="D7" s="73"/>
      <c r="E7" s="73"/>
      <c r="F7" s="169" t="s">
        <v>15</v>
      </c>
      <c r="G7" s="169"/>
      <c r="H7" s="34"/>
      <c r="I7" s="50"/>
      <c r="J7" s="51"/>
      <c r="L7" s="169" t="s">
        <v>4</v>
      </c>
      <c r="M7" s="169"/>
      <c r="O7" s="170" t="s">
        <v>13</v>
      </c>
      <c r="P7" s="170"/>
      <c r="Q7" s="170"/>
      <c r="R7" s="170"/>
      <c r="S7" s="170"/>
      <c r="T7" s="103"/>
    </row>
    <row r="8" spans="1:25" ht="60" x14ac:dyDescent="0.25">
      <c r="A8" s="159"/>
      <c r="B8" s="49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9"/>
      <c r="D8" s="74"/>
      <c r="E8" s="74"/>
      <c r="F8" s="74"/>
      <c r="O8" s="166" t="s">
        <v>51</v>
      </c>
      <c r="P8" s="166"/>
      <c r="Q8" s="166"/>
      <c r="R8" s="166"/>
      <c r="S8" s="167" t="s">
        <v>52</v>
      </c>
      <c r="T8" s="152"/>
    </row>
    <row r="9" spans="1:25" ht="15.75" x14ac:dyDescent="0.25">
      <c r="A9" s="159"/>
      <c r="B9" s="49" t="str">
        <f>УПРАВЛЕНИЕ!B8</f>
        <v xml:space="preserve">Проявляет уважение к государственным символам России, праздникам. </v>
      </c>
      <c r="C9" s="89"/>
      <c r="D9" s="74"/>
      <c r="E9" s="74"/>
      <c r="F9" s="74"/>
      <c r="O9" s="166"/>
      <c r="P9" s="166"/>
      <c r="Q9" s="166"/>
      <c r="R9" s="166"/>
      <c r="S9" s="167"/>
      <c r="T9" s="152"/>
      <c r="Y9" s="55"/>
    </row>
    <row r="10" spans="1:25" ht="45" x14ac:dyDescent="0.25">
      <c r="A10" s="159"/>
      <c r="B10" s="49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9"/>
      <c r="D10" s="74"/>
      <c r="E10" s="74"/>
      <c r="F10" s="74"/>
      <c r="H10" s="50"/>
      <c r="I10" s="50"/>
      <c r="J10" s="51"/>
      <c r="O10" s="166"/>
      <c r="P10" s="166"/>
      <c r="Q10" s="166"/>
      <c r="R10" s="166"/>
      <c r="S10" s="167"/>
      <c r="T10" s="126"/>
    </row>
    <row r="11" spans="1:25" ht="30" x14ac:dyDescent="0.25">
      <c r="A11" s="159"/>
      <c r="B11" s="49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9"/>
      <c r="D11" s="45"/>
      <c r="E11" s="45"/>
      <c r="F11" s="45"/>
      <c r="H11" s="43"/>
      <c r="I11" s="43"/>
      <c r="J11" s="44"/>
      <c r="O11" s="166"/>
      <c r="P11" s="166"/>
      <c r="Q11" s="166"/>
      <c r="R11" s="166"/>
      <c r="S11" s="167"/>
      <c r="T11" s="126"/>
    </row>
    <row r="12" spans="1:25" ht="45" x14ac:dyDescent="0.25">
      <c r="A12" s="159"/>
      <c r="B12" s="49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9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5"/>
    </row>
    <row r="13" spans="1:25" ht="18" customHeight="1" x14ac:dyDescent="0.25">
      <c r="A13" s="156" t="s">
        <v>27</v>
      </c>
      <c r="B13" s="157"/>
      <c r="C13" s="90" t="e">
        <f>AVERAGE(C7:C12)</f>
        <v>#DIV/0!</v>
      </c>
      <c r="D13" s="45"/>
      <c r="E13" s="45"/>
      <c r="F13" s="45"/>
      <c r="G13" s="43"/>
      <c r="H13" s="43"/>
      <c r="I13" s="43"/>
      <c r="J13" s="44"/>
      <c r="O13" s="50"/>
      <c r="P13" s="50"/>
      <c r="Q13" s="50" t="s">
        <v>17</v>
      </c>
      <c r="R13" s="50"/>
      <c r="S13" s="50"/>
    </row>
    <row r="14" spans="1:25" ht="30" x14ac:dyDescent="0.25">
      <c r="A14" s="158" t="str">
        <f>УПРАВЛЕНИЕ!A12</f>
        <v>Патриотическое воспитание</v>
      </c>
      <c r="B14" s="49" t="str">
        <f>УПРАВЛЕНИЕ!B12</f>
        <v>Сознаёт свою национальную, этническую принадлежность, любит свой народ, его традиции, культуру.</v>
      </c>
      <c r="C14" s="89"/>
      <c r="D14" s="45"/>
      <c r="E14" s="45"/>
      <c r="F14" s="45"/>
      <c r="G14" s="45"/>
      <c r="H14" s="45"/>
      <c r="O14" s="50"/>
      <c r="P14" s="50"/>
      <c r="Q14" s="50"/>
      <c r="R14" s="50"/>
      <c r="S14" s="50"/>
    </row>
    <row r="15" spans="1:25" ht="45" x14ac:dyDescent="0.25">
      <c r="A15" s="159"/>
      <c r="B15" s="49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9"/>
      <c r="D15" s="45"/>
      <c r="E15" s="45"/>
      <c r="F15" s="45"/>
      <c r="G15" s="45"/>
      <c r="H15" s="71" t="s">
        <v>43</v>
      </c>
      <c r="I15" s="46"/>
      <c r="K15" s="52" t="e">
        <f>B65</f>
        <v>#DIV/0!</v>
      </c>
      <c r="L15" s="52"/>
      <c r="O15" s="50"/>
      <c r="P15" s="50"/>
      <c r="Q15" s="50"/>
      <c r="R15" s="50"/>
      <c r="S15" s="50"/>
    </row>
    <row r="16" spans="1:25" ht="30" x14ac:dyDescent="0.25">
      <c r="A16" s="159"/>
      <c r="B16" s="49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9"/>
      <c r="D16" s="45"/>
      <c r="E16" s="45"/>
      <c r="F16" s="45"/>
      <c r="G16" s="45"/>
      <c r="H16" s="45"/>
      <c r="I16" s="71"/>
      <c r="J16" s="46"/>
      <c r="L16" s="52"/>
      <c r="O16" s="50"/>
      <c r="P16" s="50"/>
      <c r="Q16" s="50"/>
      <c r="R16" s="50"/>
      <c r="S16" s="50"/>
    </row>
    <row r="17" spans="1:13" ht="45" customHeight="1" x14ac:dyDescent="0.25">
      <c r="A17" s="159"/>
      <c r="B17" s="49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9"/>
      <c r="D17" s="75"/>
      <c r="E17" s="75"/>
      <c r="G17" s="165" t="s">
        <v>47</v>
      </c>
      <c r="H17" s="165"/>
      <c r="I17" s="165"/>
      <c r="J17" s="165"/>
      <c r="K17" s="165"/>
      <c r="L17" s="165"/>
      <c r="M17" s="165"/>
    </row>
    <row r="18" spans="1:13" x14ac:dyDescent="0.25">
      <c r="A18" s="160"/>
      <c r="B18" s="49" t="str">
        <f>УПРАВЛЕНИЕ!B16</f>
        <v>Принимает участие в мероприятиях патриотической направленности.</v>
      </c>
      <c r="C18" s="89"/>
      <c r="D18" s="75"/>
      <c r="E18" s="75"/>
      <c r="G18" s="165"/>
      <c r="H18" s="165"/>
      <c r="I18" s="165"/>
      <c r="J18" s="165"/>
      <c r="K18" s="165"/>
      <c r="L18" s="165"/>
      <c r="M18" s="165"/>
    </row>
    <row r="19" spans="1:13" ht="18" customHeight="1" x14ac:dyDescent="0.25">
      <c r="A19" s="156" t="s">
        <v>29</v>
      </c>
      <c r="B19" s="157"/>
      <c r="C19" s="90" t="e">
        <f>AVERAGE(C14:C18)</f>
        <v>#DIV/0!</v>
      </c>
      <c r="D19" s="75"/>
      <c r="E19" s="75"/>
      <c r="G19" s="165"/>
      <c r="H19" s="165"/>
      <c r="I19" s="165"/>
      <c r="J19" s="165"/>
      <c r="K19" s="165"/>
      <c r="L19" s="165"/>
      <c r="M19" s="165"/>
    </row>
    <row r="20" spans="1:13" ht="45" x14ac:dyDescent="0.25">
      <c r="A20" s="158" t="str">
        <f>УПРАВЛЕНИЕ!A17</f>
        <v>Духовно-нравственное воспитание</v>
      </c>
      <c r="B20" s="49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9"/>
      <c r="D20" s="75"/>
      <c r="E20" s="75"/>
      <c r="G20" s="165"/>
      <c r="H20" s="165"/>
      <c r="I20" s="165"/>
      <c r="J20" s="165"/>
      <c r="K20" s="165"/>
      <c r="L20" s="165"/>
      <c r="M20" s="165"/>
    </row>
    <row r="21" spans="1:13" ht="45.75" customHeight="1" x14ac:dyDescent="0.25">
      <c r="A21" s="159"/>
      <c r="B21" s="49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9"/>
      <c r="D21" s="75"/>
      <c r="E21" s="75"/>
      <c r="G21" s="129"/>
      <c r="H21" s="129"/>
      <c r="I21" s="129"/>
      <c r="J21" s="129"/>
      <c r="K21" s="129"/>
      <c r="L21" s="129"/>
      <c r="M21" s="129"/>
    </row>
    <row r="22" spans="1:13" ht="45" x14ac:dyDescent="0.25">
      <c r="A22" s="159"/>
      <c r="B22" s="49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9"/>
      <c r="D22" s="75"/>
      <c r="E22" s="75"/>
      <c r="G22" s="129"/>
      <c r="H22" s="129"/>
      <c r="I22" s="129"/>
      <c r="J22" s="129"/>
      <c r="K22" s="129"/>
      <c r="L22" s="129"/>
      <c r="M22" s="129"/>
    </row>
    <row r="23" spans="1:13" ht="60" x14ac:dyDescent="0.25">
      <c r="A23" s="159"/>
      <c r="B23" s="49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9"/>
      <c r="D23" s="75"/>
      <c r="E23" s="75"/>
      <c r="G23" s="129"/>
      <c r="H23" s="129"/>
      <c r="I23" s="129"/>
      <c r="J23" s="129"/>
      <c r="K23" s="129"/>
      <c r="L23" s="129"/>
      <c r="M23" s="129"/>
    </row>
    <row r="24" spans="1:13" ht="45" x14ac:dyDescent="0.25">
      <c r="A24" s="159"/>
      <c r="B24" s="49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9"/>
      <c r="D24" s="75"/>
      <c r="E24" s="75"/>
      <c r="F24" s="75"/>
    </row>
    <row r="25" spans="1:13" ht="45" x14ac:dyDescent="0.25">
      <c r="A25" s="160"/>
      <c r="B25" s="49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9"/>
      <c r="D25" s="75"/>
      <c r="E25" s="75"/>
      <c r="F25" s="75"/>
    </row>
    <row r="26" spans="1:13" ht="18" customHeight="1" x14ac:dyDescent="0.25">
      <c r="A26" s="154" t="s">
        <v>30</v>
      </c>
      <c r="B26" s="155"/>
      <c r="C26" s="90" t="e">
        <f>AVERAGE(C20:C25)</f>
        <v>#DIV/0!</v>
      </c>
      <c r="D26" s="75"/>
      <c r="E26" s="75"/>
      <c r="F26" s="75"/>
    </row>
    <row r="27" spans="1:13" ht="30" x14ac:dyDescent="0.25">
      <c r="A27" s="153" t="str">
        <f>УПРАВЛЕНИЕ!A23</f>
        <v>Эстетическое воспитание</v>
      </c>
      <c r="B27" s="78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9"/>
      <c r="D27" s="75"/>
      <c r="E27" s="75"/>
      <c r="F27" s="75"/>
      <c r="G27" s="70"/>
      <c r="H27" s="70"/>
      <c r="I27" s="70"/>
      <c r="J27" s="70"/>
      <c r="K27" s="70"/>
      <c r="L27" s="70"/>
    </row>
    <row r="28" spans="1:13" ht="45" x14ac:dyDescent="0.25">
      <c r="A28" s="153"/>
      <c r="B28" s="49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9"/>
      <c r="D28" s="75"/>
      <c r="E28" s="75"/>
      <c r="F28" s="75"/>
      <c r="G28" s="70"/>
      <c r="H28" s="70"/>
      <c r="I28" s="70"/>
      <c r="J28" s="70"/>
      <c r="K28" s="70"/>
      <c r="L28" s="70"/>
      <c r="M28" s="60"/>
    </row>
    <row r="29" spans="1:13" ht="45" x14ac:dyDescent="0.25">
      <c r="A29" s="153"/>
      <c r="B29" s="49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9"/>
      <c r="D29" s="75"/>
      <c r="E29" s="75"/>
      <c r="F29" s="75"/>
      <c r="G29" s="70"/>
      <c r="H29" s="70"/>
      <c r="I29" s="70"/>
      <c r="J29" s="70"/>
      <c r="K29" s="70"/>
      <c r="L29" s="70"/>
      <c r="M29" s="60"/>
    </row>
    <row r="30" spans="1:13" ht="30" x14ac:dyDescent="0.25">
      <c r="A30" s="153"/>
      <c r="B30" s="49" t="str">
        <f>УПРАВЛЕНИЕ!B26</f>
        <v>Ориентирован на самовыражение в разных видах искусства, в художественном творчестве.</v>
      </c>
      <c r="C30" s="89"/>
      <c r="D30" s="75"/>
      <c r="E30" s="75"/>
      <c r="F30" s="75"/>
      <c r="K30" s="60"/>
      <c r="L30" s="60"/>
      <c r="M30" s="60"/>
    </row>
    <row r="31" spans="1:13" ht="18" customHeight="1" x14ac:dyDescent="0.25">
      <c r="A31" s="154" t="s">
        <v>31</v>
      </c>
      <c r="B31" s="155"/>
      <c r="C31" s="90" t="e">
        <f>AVERAGE(C27:C30)</f>
        <v>#DIV/0!</v>
      </c>
      <c r="D31" s="75"/>
      <c r="E31" s="75"/>
      <c r="F31" s="75"/>
      <c r="K31" s="60"/>
      <c r="L31" s="60"/>
      <c r="M31" s="60"/>
    </row>
    <row r="32" spans="1:13" ht="45" x14ac:dyDescent="0.25">
      <c r="A32" s="153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9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9"/>
      <c r="D32" s="75"/>
      <c r="E32" s="75"/>
      <c r="F32" s="75"/>
      <c r="G32" s="61"/>
      <c r="H32" s="61"/>
      <c r="I32" s="61"/>
      <c r="J32" s="61"/>
      <c r="K32" s="60"/>
      <c r="L32" s="60"/>
      <c r="M32" s="60"/>
    </row>
    <row r="33" spans="1:13" ht="45" x14ac:dyDescent="0.25">
      <c r="A33" s="153"/>
      <c r="B33" s="49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9"/>
      <c r="D33" s="75"/>
      <c r="E33" s="75"/>
      <c r="F33" s="75"/>
      <c r="G33" s="61"/>
      <c r="H33" s="61"/>
      <c r="I33" s="61"/>
      <c r="J33" s="61"/>
      <c r="K33" s="60"/>
      <c r="L33" s="60"/>
      <c r="M33" s="60"/>
    </row>
    <row r="34" spans="1:13" ht="45" x14ac:dyDescent="0.25">
      <c r="A34" s="153"/>
      <c r="B34" s="49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9"/>
      <c r="D34" s="75"/>
      <c r="E34" s="75"/>
      <c r="F34" s="75"/>
    </row>
    <row r="35" spans="1:13" ht="30" x14ac:dyDescent="0.25">
      <c r="A35" s="153"/>
      <c r="B35" s="49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9"/>
      <c r="D35" s="75"/>
      <c r="E35" s="75"/>
      <c r="F35" s="75"/>
    </row>
    <row r="36" spans="1:13" ht="30" x14ac:dyDescent="0.25">
      <c r="A36" s="153"/>
      <c r="B36" s="49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9"/>
      <c r="D36" s="75"/>
      <c r="E36" s="75"/>
      <c r="F36" s="75"/>
    </row>
    <row r="37" spans="1:13" ht="18" customHeight="1" x14ac:dyDescent="0.25">
      <c r="A37" s="154" t="s">
        <v>32</v>
      </c>
      <c r="B37" s="155"/>
      <c r="C37" s="90" t="e">
        <f>AVERAGE(C32:C36)</f>
        <v>#DIV/0!</v>
      </c>
      <c r="D37" s="75"/>
      <c r="E37" s="75"/>
      <c r="F37" s="75"/>
    </row>
    <row r="38" spans="1:13" x14ac:dyDescent="0.25">
      <c r="A38" s="153" t="str">
        <f>УПРАВЛЕНИЕ!A32</f>
        <v>Трудовое воспитание</v>
      </c>
      <c r="B38" s="49" t="str">
        <f>УПРАВЛЕНИЕ!B32</f>
        <v>Уважает труд, результаты своего труда, труда других людей.</v>
      </c>
      <c r="C38" s="89"/>
      <c r="D38" s="75"/>
      <c r="E38" s="75"/>
      <c r="F38" s="75"/>
    </row>
    <row r="39" spans="1:13" ht="30" x14ac:dyDescent="0.25">
      <c r="A39" s="153"/>
      <c r="B39" s="49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9"/>
      <c r="D39" s="75"/>
      <c r="E39" s="75"/>
      <c r="F39" s="75"/>
    </row>
    <row r="40" spans="1:13" ht="45" x14ac:dyDescent="0.25">
      <c r="A40" s="153"/>
      <c r="B40" s="49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9"/>
      <c r="D40" s="75"/>
      <c r="E40" s="75"/>
      <c r="F40" s="75"/>
    </row>
    <row r="41" spans="1:13" ht="60" x14ac:dyDescent="0.25">
      <c r="A41" s="153"/>
      <c r="B41" s="49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9"/>
      <c r="D41" s="75"/>
      <c r="E41" s="75"/>
      <c r="F41" s="75"/>
    </row>
    <row r="42" spans="1:13" ht="45" x14ac:dyDescent="0.25">
      <c r="A42" s="153"/>
      <c r="B42" s="49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9"/>
      <c r="D42" s="75"/>
      <c r="E42" s="75"/>
      <c r="F42" s="75"/>
    </row>
    <row r="43" spans="1:13" ht="17.25" customHeight="1" x14ac:dyDescent="0.25">
      <c r="A43" s="154" t="s">
        <v>34</v>
      </c>
      <c r="B43" s="155"/>
      <c r="C43" s="90" t="e">
        <f>AVERAGE(C38:C42)</f>
        <v>#DIV/0!</v>
      </c>
      <c r="D43" s="75"/>
      <c r="E43" s="75"/>
      <c r="F43" s="75"/>
    </row>
    <row r="44" spans="1:13" ht="30" x14ac:dyDescent="0.25">
      <c r="A44" s="153" t="str">
        <f>УПРАВЛЕНИЕ!A37</f>
        <v>Экологическое воспитание</v>
      </c>
      <c r="B44" s="49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9"/>
      <c r="D44" s="75"/>
      <c r="E44" s="75"/>
      <c r="F44" s="75"/>
    </row>
    <row r="45" spans="1:13" x14ac:dyDescent="0.25">
      <c r="A45" s="153"/>
      <c r="B45" s="49" t="str">
        <f>УПРАВЛЕНИЕ!B38</f>
        <v>Выражает активное неприятие действий, приносящих вред природе.</v>
      </c>
      <c r="C45" s="89"/>
      <c r="D45" s="75"/>
      <c r="E45" s="75"/>
      <c r="F45" s="75"/>
    </row>
    <row r="46" spans="1:13" ht="30" x14ac:dyDescent="0.25">
      <c r="A46" s="153"/>
      <c r="B46" s="49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9"/>
      <c r="D46" s="75"/>
      <c r="E46" s="75"/>
      <c r="F46" s="75"/>
    </row>
    <row r="47" spans="1:13" ht="45" x14ac:dyDescent="0.25">
      <c r="A47" s="153"/>
      <c r="B47" s="49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9"/>
      <c r="D47" s="75"/>
      <c r="E47" s="75"/>
      <c r="F47" s="75"/>
    </row>
    <row r="48" spans="1:13" ht="30" x14ac:dyDescent="0.25">
      <c r="A48" s="153"/>
      <c r="B48" s="49" t="str">
        <f>УПРАВЛЕНИЕ!B41</f>
        <v>Участвует в   практической   деятельности   экологической, природоохранной направленности.</v>
      </c>
      <c r="C48" s="89"/>
      <c r="D48" s="75"/>
      <c r="E48" s="75"/>
      <c r="F48" s="75"/>
    </row>
    <row r="49" spans="1:6" ht="18" customHeight="1" x14ac:dyDescent="0.25">
      <c r="A49" s="154" t="s">
        <v>44</v>
      </c>
      <c r="B49" s="155"/>
      <c r="C49" s="90" t="e">
        <f>AVERAGE(C44:C48)</f>
        <v>#DIV/0!</v>
      </c>
      <c r="D49" s="75"/>
      <c r="E49" s="75"/>
      <c r="F49" s="75"/>
    </row>
    <row r="50" spans="1:6" ht="30" x14ac:dyDescent="0.25">
      <c r="A50" s="153" t="str">
        <f>УПРАВЛЕНИЕ!A42</f>
        <v>Ценность научного познания</v>
      </c>
      <c r="B50" s="49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9"/>
      <c r="D50" s="75"/>
      <c r="E50" s="75"/>
      <c r="F50" s="75"/>
    </row>
    <row r="51" spans="1:6" ht="45" x14ac:dyDescent="0.25">
      <c r="A51" s="153"/>
      <c r="B51" s="49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9"/>
      <c r="D51" s="75"/>
      <c r="E51" s="75"/>
      <c r="F51" s="75"/>
    </row>
    <row r="52" spans="1:6" ht="45" x14ac:dyDescent="0.25">
      <c r="A52" s="153"/>
      <c r="B52" s="49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9"/>
      <c r="D52" s="75"/>
      <c r="E52" s="75"/>
      <c r="F52" s="75"/>
    </row>
    <row r="53" spans="1:6" ht="45" x14ac:dyDescent="0.25">
      <c r="A53" s="153"/>
      <c r="B53" s="49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9"/>
      <c r="D53" s="75"/>
      <c r="E53" s="75"/>
      <c r="F53" s="75"/>
    </row>
    <row r="54" spans="1:6" ht="18" customHeight="1" x14ac:dyDescent="0.25">
      <c r="A54" s="154" t="s">
        <v>35</v>
      </c>
      <c r="B54" s="155"/>
      <c r="C54" s="90" t="e">
        <f>AVERAGE(C50:C53)</f>
        <v>#DIV/0!</v>
      </c>
      <c r="D54" s="75"/>
      <c r="E54" s="75"/>
      <c r="F54" s="75"/>
    </row>
    <row r="57" spans="1:6" hidden="1" x14ac:dyDescent="0.25">
      <c r="A57" s="48" t="s">
        <v>38</v>
      </c>
      <c r="B57" s="47" t="e">
        <f>C13</f>
        <v>#DIV/0!</v>
      </c>
    </row>
    <row r="58" spans="1:6" hidden="1" x14ac:dyDescent="0.25">
      <c r="A58" s="48" t="s">
        <v>39</v>
      </c>
      <c r="B58" s="47" t="e">
        <f>C19</f>
        <v>#DIV/0!</v>
      </c>
    </row>
    <row r="59" spans="1:6" ht="30" hidden="1" x14ac:dyDescent="0.25">
      <c r="A59" s="48" t="s">
        <v>36</v>
      </c>
      <c r="B59" s="47" t="e">
        <f>C26</f>
        <v>#DIV/0!</v>
      </c>
    </row>
    <row r="60" spans="1:6" hidden="1" x14ac:dyDescent="0.25">
      <c r="A60" s="69" t="s">
        <v>37</v>
      </c>
      <c r="B60" s="47" t="e">
        <f>C31</f>
        <v>#DIV/0!</v>
      </c>
    </row>
    <row r="61" spans="1:6" hidden="1" x14ac:dyDescent="0.25">
      <c r="A61" s="48" t="s">
        <v>40</v>
      </c>
      <c r="B61" s="47" t="e">
        <f>C37</f>
        <v>#DIV/0!</v>
      </c>
    </row>
    <row r="62" spans="1:6" hidden="1" x14ac:dyDescent="0.25">
      <c r="A62" s="48" t="s">
        <v>41</v>
      </c>
      <c r="B62" s="47" t="e">
        <f>C43</f>
        <v>#DIV/0!</v>
      </c>
    </row>
    <row r="63" spans="1:6" hidden="1" x14ac:dyDescent="0.25">
      <c r="A63" s="27" t="s">
        <v>42</v>
      </c>
      <c r="B63" s="47" t="e">
        <f>C49</f>
        <v>#DIV/0!</v>
      </c>
    </row>
    <row r="64" spans="1:6" ht="30" hidden="1" x14ac:dyDescent="0.25">
      <c r="A64" s="48" t="s">
        <v>26</v>
      </c>
      <c r="B64" s="47" t="e">
        <f>C54</f>
        <v>#DIV/0!</v>
      </c>
    </row>
    <row r="65" spans="1:2" hidden="1" x14ac:dyDescent="0.25">
      <c r="A65" s="92" t="s">
        <v>16</v>
      </c>
      <c r="B65" s="93" t="e">
        <f>AVERAGE(B57:B64)</f>
        <v>#DIV/0!</v>
      </c>
    </row>
    <row r="69" spans="1:2" x14ac:dyDescent="0.25">
      <c r="B69" s="28" t="s">
        <v>17</v>
      </c>
    </row>
    <row r="70" spans="1:2" ht="75" hidden="1" x14ac:dyDescent="0.25">
      <c r="A70" s="48" t="s">
        <v>0</v>
      </c>
    </row>
    <row r="71" spans="1:2" ht="75" hidden="1" x14ac:dyDescent="0.25">
      <c r="A71" s="48" t="s">
        <v>1</v>
      </c>
    </row>
    <row r="72" spans="1:2" ht="75" hidden="1" x14ac:dyDescent="0.25">
      <c r="A72" s="48" t="s">
        <v>2</v>
      </c>
    </row>
    <row r="73" spans="1:2" hidden="1" x14ac:dyDescent="0.25"/>
    <row r="74" spans="1:2" hidden="1" x14ac:dyDescent="0.25">
      <c r="A74" s="27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2:A36"/>
    <mergeCell ref="A37:B37"/>
    <mergeCell ref="A43:B43"/>
    <mergeCell ref="A44:A48"/>
    <mergeCell ref="A49:B49"/>
    <mergeCell ref="A38:A42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26:B26"/>
    <mergeCell ref="A27:A30"/>
    <mergeCell ref="A31:B31"/>
    <mergeCell ref="A1:C1"/>
    <mergeCell ref="E3:M3"/>
    <mergeCell ref="F4:M4"/>
    <mergeCell ref="H5:I5"/>
    <mergeCell ref="F6:G6"/>
    <mergeCell ref="L6:M6"/>
  </mergeCells>
  <conditionalFormatting sqref="A3">
    <cfRule type="cellIs" dxfId="44" priority="2" operator="equal">
      <formula>0</formula>
    </cfRule>
  </conditionalFormatting>
  <conditionalFormatting sqref="F6 J5 L6">
    <cfRule type="cellIs" dxfId="43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R46"/>
  <sheetViews>
    <sheetView tabSelected="1" zoomScale="80" zoomScaleNormal="80" workbookViewId="0">
      <selection activeCell="B3" sqref="B3"/>
    </sheetView>
  </sheetViews>
  <sheetFormatPr defaultColWidth="9.140625" defaultRowHeight="15" x14ac:dyDescent="0.25"/>
  <cols>
    <col min="1" max="1" width="6.28515625" style="9" customWidth="1"/>
    <col min="2" max="2" width="29.7109375" style="130" customWidth="1"/>
    <col min="3" max="3" width="5" style="9" customWidth="1"/>
    <col min="4" max="7" width="9.140625" style="9"/>
    <col min="8" max="8" width="16.42578125" style="9" customWidth="1"/>
    <col min="9" max="9" width="7" style="1" customWidth="1"/>
    <col min="10" max="10" width="9.140625" style="9" hidden="1" customWidth="1"/>
    <col min="11" max="16384" width="9.140625" style="9"/>
  </cols>
  <sheetData>
    <row r="1" spans="1:18" x14ac:dyDescent="0.25">
      <c r="A1" s="139" t="str">
        <f>УПРАВЛЕНИЕ!A3</f>
        <v>Мониторинг личностных результатов обучающихся (ООО)</v>
      </c>
      <c r="B1" s="139"/>
      <c r="C1" s="139"/>
      <c r="D1" s="139"/>
      <c r="E1" s="139"/>
      <c r="F1" s="139"/>
      <c r="G1" s="139"/>
      <c r="H1" s="29"/>
      <c r="J1" s="30"/>
    </row>
    <row r="2" spans="1:18" x14ac:dyDescent="0.25">
      <c r="A2" s="1"/>
      <c r="B2" s="31"/>
      <c r="C2" s="30"/>
      <c r="D2" s="30"/>
      <c r="E2" s="30"/>
      <c r="F2" s="30"/>
      <c r="G2" s="30"/>
      <c r="H2" s="32"/>
      <c r="J2" s="30"/>
    </row>
    <row r="3" spans="1:18" x14ac:dyDescent="0.25">
      <c r="A3" s="1"/>
      <c r="B3" s="133"/>
      <c r="C3" s="1"/>
      <c r="D3" s="33"/>
      <c r="E3" s="30"/>
      <c r="F3" s="30"/>
      <c r="G3" s="30"/>
      <c r="H3" s="32"/>
      <c r="J3" s="30"/>
    </row>
    <row r="4" spans="1:18" x14ac:dyDescent="0.25">
      <c r="A4" s="1"/>
      <c r="B4" s="132" t="s">
        <v>15</v>
      </c>
      <c r="C4" s="1"/>
      <c r="D4" s="30"/>
      <c r="E4" s="30"/>
      <c r="F4" s="30"/>
      <c r="G4" s="30"/>
      <c r="H4" s="32"/>
      <c r="J4" s="30"/>
    </row>
    <row r="5" spans="1:18" x14ac:dyDescent="0.25">
      <c r="A5" s="1"/>
      <c r="B5" s="134"/>
      <c r="C5" s="30"/>
      <c r="D5" s="2"/>
      <c r="E5" s="30"/>
      <c r="F5" s="30"/>
      <c r="G5" s="30"/>
      <c r="H5" s="32"/>
      <c r="J5" s="30"/>
    </row>
    <row r="6" spans="1:18" x14ac:dyDescent="0.25">
      <c r="A6" s="1"/>
      <c r="B6" s="132" t="s">
        <v>4</v>
      </c>
      <c r="C6" s="34"/>
      <c r="D6" s="10" t="s">
        <v>5</v>
      </c>
      <c r="E6" s="30"/>
      <c r="F6" s="30"/>
      <c r="G6" s="30"/>
      <c r="H6" s="32"/>
      <c r="J6" s="30"/>
    </row>
    <row r="7" spans="1:18" x14ac:dyDescent="0.25">
      <c r="A7" s="1"/>
      <c r="B7" s="35"/>
      <c r="C7" s="36"/>
      <c r="D7" s="37"/>
      <c r="E7" s="30"/>
      <c r="F7" s="30"/>
      <c r="G7" s="30"/>
      <c r="H7" s="32"/>
      <c r="J7" s="30"/>
    </row>
    <row r="8" spans="1:18" ht="15" customHeight="1" x14ac:dyDescent="0.25">
      <c r="A8" s="38" t="s">
        <v>6</v>
      </c>
      <c r="B8" s="136" t="s">
        <v>7</v>
      </c>
      <c r="C8" s="37"/>
      <c r="D8" s="147" t="s">
        <v>54</v>
      </c>
      <c r="E8" s="147"/>
      <c r="F8" s="147"/>
      <c r="G8" s="147"/>
      <c r="H8" s="147"/>
      <c r="I8" s="147"/>
      <c r="J8" s="72"/>
    </row>
    <row r="9" spans="1:18" x14ac:dyDescent="0.25">
      <c r="A9" s="38">
        <v>1</v>
      </c>
      <c r="B9" s="3"/>
      <c r="C9" s="30"/>
      <c r="D9" s="147"/>
      <c r="E9" s="147"/>
      <c r="F9" s="147"/>
      <c r="G9" s="147"/>
      <c r="H9" s="147"/>
      <c r="I9" s="147"/>
      <c r="J9" s="72"/>
    </row>
    <row r="10" spans="1:18" x14ac:dyDescent="0.25">
      <c r="A10" s="38">
        <v>2</v>
      </c>
      <c r="B10" s="131"/>
      <c r="C10" s="30"/>
      <c r="D10" s="147"/>
      <c r="E10" s="147"/>
      <c r="F10" s="147"/>
      <c r="G10" s="147"/>
      <c r="H10" s="147"/>
      <c r="I10" s="147"/>
      <c r="J10" s="72"/>
    </row>
    <row r="11" spans="1:18" x14ac:dyDescent="0.25">
      <c r="A11" s="38">
        <v>3</v>
      </c>
      <c r="B11" s="3"/>
      <c r="C11" s="30"/>
      <c r="D11" s="147"/>
      <c r="E11" s="147"/>
      <c r="F11" s="147"/>
      <c r="G11" s="147"/>
      <c r="H11" s="147"/>
      <c r="I11" s="147"/>
      <c r="J11" s="72"/>
    </row>
    <row r="12" spans="1:18" ht="15" customHeight="1" x14ac:dyDescent="0.25">
      <c r="A12" s="38">
        <v>4</v>
      </c>
      <c r="B12" s="3"/>
      <c r="C12" s="30"/>
      <c r="D12" s="147"/>
      <c r="E12" s="147"/>
      <c r="F12" s="147"/>
      <c r="G12" s="147"/>
      <c r="H12" s="147"/>
      <c r="I12" s="147"/>
      <c r="J12" s="72"/>
      <c r="L12" s="39"/>
      <c r="M12" s="7"/>
      <c r="N12" s="7"/>
      <c r="O12" s="7"/>
      <c r="P12" s="7"/>
      <c r="Q12" s="39"/>
      <c r="R12" s="39"/>
    </row>
    <row r="13" spans="1:18" x14ac:dyDescent="0.25">
      <c r="A13" s="38">
        <v>5</v>
      </c>
      <c r="B13" s="3"/>
      <c r="C13" s="30"/>
      <c r="D13" s="147"/>
      <c r="E13" s="147"/>
      <c r="F13" s="147"/>
      <c r="G13" s="147"/>
      <c r="H13" s="147"/>
      <c r="I13" s="147"/>
      <c r="J13" s="72"/>
      <c r="L13" s="39"/>
      <c r="M13" s="7"/>
      <c r="N13" s="7"/>
      <c r="O13" s="7"/>
      <c r="P13" s="7"/>
      <c r="Q13" s="39"/>
      <c r="R13" s="39"/>
    </row>
    <row r="14" spans="1:18" x14ac:dyDescent="0.25">
      <c r="A14" s="38">
        <v>6</v>
      </c>
      <c r="B14" s="3"/>
      <c r="C14" s="30"/>
      <c r="D14" s="147"/>
      <c r="E14" s="147"/>
      <c r="F14" s="147"/>
      <c r="G14" s="147"/>
      <c r="H14" s="147"/>
      <c r="I14" s="147"/>
      <c r="J14" s="72"/>
      <c r="L14" s="39"/>
      <c r="M14" s="4"/>
      <c r="N14" s="4"/>
      <c r="O14" s="4"/>
      <c r="P14" s="4"/>
      <c r="Q14" s="39"/>
      <c r="R14" s="39"/>
    </row>
    <row r="15" spans="1:18" x14ac:dyDescent="0.25">
      <c r="A15" s="38">
        <v>7</v>
      </c>
      <c r="B15" s="3"/>
      <c r="C15" s="30"/>
      <c r="D15" s="147"/>
      <c r="E15" s="147"/>
      <c r="F15" s="147"/>
      <c r="G15" s="147"/>
      <c r="H15" s="147"/>
      <c r="I15" s="147"/>
      <c r="J15" s="72"/>
      <c r="L15" s="39"/>
      <c r="M15" s="4"/>
      <c r="N15" s="4"/>
      <c r="O15" s="4"/>
      <c r="P15" s="4"/>
      <c r="Q15" s="39"/>
      <c r="R15" s="39"/>
    </row>
    <row r="16" spans="1:18" x14ac:dyDescent="0.25">
      <c r="A16" s="38">
        <v>8</v>
      </c>
      <c r="B16" s="3"/>
      <c r="C16" s="30"/>
      <c r="D16" s="72"/>
      <c r="E16" s="72"/>
      <c r="F16" s="72"/>
      <c r="G16" s="72"/>
      <c r="H16" s="72"/>
      <c r="I16" s="72"/>
      <c r="J16" s="72"/>
      <c r="L16" s="39"/>
      <c r="M16" s="4"/>
      <c r="N16" s="4"/>
      <c r="O16" s="4"/>
      <c r="P16" s="4"/>
      <c r="Q16" s="39"/>
      <c r="R16" s="39"/>
    </row>
    <row r="17" spans="1:18" ht="16.5" customHeight="1" x14ac:dyDescent="0.25">
      <c r="A17" s="38">
        <v>9</v>
      </c>
      <c r="B17" s="3"/>
      <c r="C17" s="30"/>
      <c r="D17" s="72"/>
      <c r="E17" s="72"/>
      <c r="F17" s="72"/>
      <c r="G17" s="72"/>
      <c r="H17" s="72"/>
      <c r="I17" s="72"/>
      <c r="J17" s="72"/>
      <c r="L17" s="39"/>
      <c r="M17" s="4"/>
      <c r="N17" s="4"/>
      <c r="O17" s="4"/>
      <c r="P17" s="4"/>
      <c r="Q17" s="39"/>
      <c r="R17" s="39"/>
    </row>
    <row r="18" spans="1:18" ht="18" customHeight="1" x14ac:dyDescent="0.25">
      <c r="A18" s="38">
        <v>10</v>
      </c>
      <c r="B18" s="3"/>
      <c r="C18" s="30"/>
      <c r="D18" s="30"/>
      <c r="E18" s="143"/>
      <c r="F18" s="143"/>
      <c r="G18" s="143"/>
      <c r="H18" s="143"/>
      <c r="I18" s="40"/>
      <c r="J18" s="30"/>
      <c r="L18" s="39"/>
      <c r="M18" s="39"/>
      <c r="N18" s="39"/>
      <c r="O18" s="39"/>
      <c r="P18" s="39"/>
      <c r="Q18" s="39"/>
      <c r="R18" s="39"/>
    </row>
    <row r="19" spans="1:18" x14ac:dyDescent="0.25">
      <c r="A19" s="38">
        <v>11</v>
      </c>
      <c r="B19" s="3"/>
      <c r="C19" s="30"/>
      <c r="D19" s="30"/>
      <c r="E19" s="30"/>
      <c r="F19" s="30"/>
      <c r="G19" s="30"/>
      <c r="H19" s="30"/>
      <c r="J19" s="30"/>
      <c r="L19" s="39"/>
      <c r="M19" s="39"/>
      <c r="N19" s="39"/>
      <c r="O19" s="39"/>
      <c r="P19" s="39"/>
      <c r="Q19" s="39"/>
      <c r="R19" s="39"/>
    </row>
    <row r="20" spans="1:18" ht="15" customHeight="1" x14ac:dyDescent="0.25">
      <c r="A20" s="38">
        <v>12</v>
      </c>
      <c r="B20" s="3"/>
      <c r="C20" s="30"/>
      <c r="D20" s="144" t="s">
        <v>49</v>
      </c>
      <c r="E20" s="144"/>
      <c r="F20" s="144"/>
      <c r="G20" s="144"/>
      <c r="H20" s="144"/>
      <c r="I20" s="146">
        <v>5</v>
      </c>
      <c r="J20" s="30"/>
      <c r="L20" s="39"/>
      <c r="M20" s="39"/>
      <c r="N20" s="39"/>
      <c r="O20" s="39"/>
      <c r="P20" s="39"/>
      <c r="Q20" s="39"/>
      <c r="R20" s="39"/>
    </row>
    <row r="21" spans="1:18" x14ac:dyDescent="0.25">
      <c r="A21" s="38">
        <v>13</v>
      </c>
      <c r="B21" s="3"/>
      <c r="C21" s="30"/>
      <c r="D21" s="144"/>
      <c r="E21" s="144"/>
      <c r="F21" s="144"/>
      <c r="G21" s="144"/>
      <c r="H21" s="144"/>
      <c r="I21" s="146"/>
      <c r="J21" s="30"/>
      <c r="L21" s="39"/>
      <c r="M21" s="39"/>
      <c r="N21" s="39"/>
      <c r="O21" s="39"/>
      <c r="P21" s="39"/>
      <c r="Q21" s="39"/>
      <c r="R21" s="39"/>
    </row>
    <row r="22" spans="1:18" ht="15" customHeight="1" x14ac:dyDescent="0.25">
      <c r="A22" s="38">
        <v>14</v>
      </c>
      <c r="B22" s="3"/>
      <c r="C22" s="30"/>
      <c r="D22" s="144" t="s">
        <v>50</v>
      </c>
      <c r="E22" s="144"/>
      <c r="F22" s="144"/>
      <c r="G22" s="144"/>
      <c r="H22" s="144"/>
      <c r="I22" s="146">
        <v>4</v>
      </c>
      <c r="J22" s="30"/>
      <c r="L22" s="39"/>
      <c r="M22" s="39"/>
      <c r="N22" s="39"/>
      <c r="O22" s="39"/>
      <c r="P22" s="39"/>
      <c r="Q22" s="39"/>
      <c r="R22" s="39"/>
    </row>
    <row r="23" spans="1:18" x14ac:dyDescent="0.25">
      <c r="A23" s="38">
        <v>15</v>
      </c>
      <c r="B23" s="3"/>
      <c r="C23" s="30"/>
      <c r="D23" s="144"/>
      <c r="E23" s="144"/>
      <c r="F23" s="144"/>
      <c r="G23" s="144"/>
      <c r="H23" s="144"/>
      <c r="I23" s="146"/>
      <c r="J23" s="30"/>
      <c r="L23" s="81"/>
      <c r="M23" s="81"/>
      <c r="N23" s="81"/>
      <c r="O23" s="82"/>
      <c r="P23" s="39"/>
      <c r="Q23" s="39"/>
      <c r="R23" s="39"/>
    </row>
    <row r="24" spans="1:18" ht="15" customHeight="1" x14ac:dyDescent="0.25">
      <c r="A24" s="38">
        <v>16</v>
      </c>
      <c r="B24" s="3"/>
      <c r="C24" s="30"/>
      <c r="D24" s="148" t="s">
        <v>8</v>
      </c>
      <c r="E24" s="149"/>
      <c r="F24" s="149"/>
      <c r="G24" s="149"/>
      <c r="H24" s="150"/>
      <c r="I24" s="99">
        <v>3</v>
      </c>
      <c r="J24" s="30"/>
      <c r="L24" s="81"/>
      <c r="M24" s="81"/>
      <c r="N24" s="81"/>
      <c r="O24" s="82"/>
      <c r="P24" s="4"/>
      <c r="Q24" s="4"/>
      <c r="R24" s="39"/>
    </row>
    <row r="25" spans="1:18" ht="15" customHeight="1" x14ac:dyDescent="0.25">
      <c r="A25" s="38">
        <v>17</v>
      </c>
      <c r="B25" s="3"/>
      <c r="C25" s="30"/>
      <c r="D25" s="100" t="s">
        <v>9</v>
      </c>
      <c r="E25" s="100"/>
      <c r="F25" s="100"/>
      <c r="G25" s="100"/>
      <c r="H25" s="101"/>
      <c r="I25" s="99">
        <v>2</v>
      </c>
      <c r="J25" s="30"/>
      <c r="L25" s="81"/>
      <c r="M25" s="81"/>
      <c r="N25" s="81"/>
      <c r="O25" s="82"/>
      <c r="P25" s="4"/>
      <c r="Q25" s="4"/>
      <c r="R25" s="39"/>
    </row>
    <row r="26" spans="1:18" ht="15" customHeight="1" x14ac:dyDescent="0.25">
      <c r="A26" s="38">
        <v>18</v>
      </c>
      <c r="B26" s="3"/>
      <c r="C26" s="30"/>
      <c r="D26" s="102" t="s">
        <v>10</v>
      </c>
      <c r="I26" s="99">
        <v>1</v>
      </c>
      <c r="J26" s="30"/>
      <c r="L26" s="39"/>
      <c r="M26" s="39"/>
      <c r="N26" s="4"/>
      <c r="O26" s="4"/>
      <c r="P26" s="4"/>
      <c r="Q26" s="4"/>
      <c r="R26" s="39"/>
    </row>
    <row r="27" spans="1:18" ht="15" customHeight="1" x14ac:dyDescent="0.25">
      <c r="A27" s="38">
        <v>19</v>
      </c>
      <c r="B27" s="3"/>
      <c r="C27" s="30"/>
      <c r="D27" s="151" t="s">
        <v>11</v>
      </c>
      <c r="E27" s="151"/>
      <c r="F27" s="151"/>
      <c r="G27" s="151"/>
      <c r="H27" s="151"/>
      <c r="I27" s="99">
        <v>0</v>
      </c>
      <c r="J27" s="30"/>
      <c r="L27" s="39"/>
      <c r="M27" s="39"/>
      <c r="N27" s="4"/>
      <c r="O27" s="4"/>
      <c r="P27" s="4"/>
      <c r="Q27" s="4"/>
      <c r="R27" s="39"/>
    </row>
    <row r="28" spans="1:18" ht="15" customHeight="1" x14ac:dyDescent="0.25">
      <c r="A28" s="38">
        <v>20</v>
      </c>
      <c r="B28" s="3"/>
      <c r="C28" s="30"/>
      <c r="D28" s="145"/>
      <c r="E28" s="145"/>
      <c r="F28" s="145"/>
      <c r="G28" s="145"/>
      <c r="H28" s="145"/>
      <c r="I28" s="87"/>
      <c r="J28" s="30"/>
      <c r="L28" s="39"/>
      <c r="M28" s="39"/>
      <c r="N28" s="4"/>
      <c r="O28" s="4"/>
      <c r="P28" s="4"/>
      <c r="Q28" s="4"/>
      <c r="R28" s="39"/>
    </row>
    <row r="29" spans="1:18" ht="15" customHeight="1" x14ac:dyDescent="0.25">
      <c r="A29" s="38">
        <v>21</v>
      </c>
      <c r="B29" s="3"/>
      <c r="C29" s="30"/>
      <c r="D29" s="72"/>
      <c r="E29" s="72"/>
      <c r="F29" s="72"/>
      <c r="G29" s="72"/>
      <c r="H29" s="72"/>
      <c r="I29" s="83"/>
      <c r="J29" s="84"/>
      <c r="K29" s="75"/>
      <c r="L29" s="39"/>
      <c r="M29" s="39"/>
      <c r="N29" s="4"/>
      <c r="O29" s="4"/>
      <c r="P29" s="4"/>
      <c r="Q29" s="4"/>
      <c r="R29" s="39"/>
    </row>
    <row r="30" spans="1:18" ht="15" customHeight="1" x14ac:dyDescent="0.25">
      <c r="A30" s="38">
        <v>22</v>
      </c>
      <c r="B30" s="3"/>
      <c r="C30" s="30"/>
      <c r="D30" s="72"/>
      <c r="E30" s="72"/>
      <c r="F30" s="72"/>
      <c r="G30" s="72"/>
      <c r="H30" s="72"/>
      <c r="I30" s="83"/>
      <c r="J30" s="84"/>
      <c r="K30" s="75"/>
      <c r="L30" s="39"/>
      <c r="M30" s="39"/>
      <c r="N30" s="4"/>
      <c r="O30" s="4"/>
      <c r="P30" s="4"/>
      <c r="Q30" s="4"/>
      <c r="R30" s="39"/>
    </row>
    <row r="31" spans="1:18" ht="15" customHeight="1" x14ac:dyDescent="0.25">
      <c r="A31" s="38">
        <v>23</v>
      </c>
      <c r="B31" s="3"/>
      <c r="C31" s="30"/>
      <c r="D31" s="85"/>
      <c r="E31" s="85"/>
      <c r="F31" s="85"/>
      <c r="G31" s="85"/>
      <c r="H31" s="85"/>
      <c r="I31" s="83"/>
      <c r="J31" s="84"/>
      <c r="K31" s="75"/>
      <c r="L31" s="39"/>
      <c r="M31" s="39"/>
      <c r="N31" s="4"/>
      <c r="O31" s="4"/>
      <c r="P31" s="4"/>
      <c r="Q31" s="4"/>
      <c r="R31" s="39"/>
    </row>
    <row r="32" spans="1:18" x14ac:dyDescent="0.25">
      <c r="A32" s="38">
        <v>24</v>
      </c>
      <c r="B32" s="3"/>
      <c r="C32" s="30"/>
      <c r="D32" s="85"/>
      <c r="E32" s="85"/>
      <c r="F32" s="85"/>
      <c r="G32" s="85"/>
      <c r="H32" s="85"/>
      <c r="I32" s="83"/>
      <c r="J32" s="84"/>
      <c r="K32" s="75"/>
      <c r="L32" s="39"/>
      <c r="M32" s="39"/>
      <c r="N32" s="39"/>
      <c r="O32" s="39"/>
      <c r="P32" s="39"/>
      <c r="Q32" s="39"/>
      <c r="R32" s="39"/>
    </row>
    <row r="33" spans="1:18" x14ac:dyDescent="0.25">
      <c r="A33" s="38">
        <v>25</v>
      </c>
      <c r="B33" s="3"/>
      <c r="C33" s="30"/>
      <c r="D33" s="84"/>
      <c r="E33" s="84"/>
      <c r="F33" s="84"/>
      <c r="G33" s="84"/>
      <c r="H33" s="86"/>
      <c r="I33" s="87"/>
      <c r="J33" s="84"/>
      <c r="K33" s="75"/>
      <c r="L33" s="39"/>
      <c r="M33" s="39"/>
      <c r="N33" s="39"/>
      <c r="O33" s="39"/>
      <c r="P33" s="39"/>
      <c r="Q33" s="39"/>
      <c r="R33" s="39"/>
    </row>
    <row r="34" spans="1:18" x14ac:dyDescent="0.25">
      <c r="A34" s="38">
        <v>26</v>
      </c>
      <c r="B34" s="3"/>
      <c r="C34" s="30"/>
      <c r="D34" s="75"/>
      <c r="E34" s="75"/>
      <c r="F34" s="75"/>
      <c r="G34" s="75"/>
      <c r="H34" s="75"/>
      <c r="I34" s="87"/>
      <c r="J34" s="84"/>
      <c r="K34" s="75"/>
      <c r="L34" s="39"/>
      <c r="M34" s="39"/>
      <c r="N34" s="39"/>
      <c r="O34" s="39"/>
      <c r="P34" s="39" t="s">
        <v>17</v>
      </c>
      <c r="Q34" s="39"/>
      <c r="R34" s="39"/>
    </row>
    <row r="35" spans="1:18" x14ac:dyDescent="0.25">
      <c r="A35" s="38">
        <v>27</v>
      </c>
      <c r="B35" s="3"/>
      <c r="C35" s="30"/>
      <c r="D35" s="88"/>
      <c r="E35" s="88"/>
      <c r="F35" s="88"/>
      <c r="G35" s="88"/>
      <c r="H35" s="88"/>
      <c r="I35" s="87"/>
      <c r="J35" s="84"/>
      <c r="K35" s="75"/>
      <c r="L35" s="39"/>
      <c r="M35" s="5"/>
      <c r="N35" s="39" t="s">
        <v>17</v>
      </c>
      <c r="O35" s="39"/>
      <c r="P35" s="39"/>
      <c r="Q35" s="39"/>
      <c r="R35" s="39"/>
    </row>
    <row r="36" spans="1:18" x14ac:dyDescent="0.25">
      <c r="A36" s="38">
        <v>28</v>
      </c>
      <c r="B36" s="3"/>
      <c r="C36" s="30"/>
      <c r="D36" s="30"/>
      <c r="E36" s="30"/>
      <c r="F36" s="30"/>
      <c r="G36" s="30"/>
      <c r="H36" s="32"/>
      <c r="I36" s="8"/>
      <c r="J36" s="30"/>
      <c r="L36" s="39"/>
      <c r="M36" s="39"/>
      <c r="N36" s="39"/>
      <c r="O36" s="39"/>
      <c r="P36" s="39"/>
      <c r="Q36" s="39"/>
      <c r="R36" s="39"/>
    </row>
    <row r="37" spans="1:18" x14ac:dyDescent="0.25">
      <c r="A37" s="38">
        <v>29</v>
      </c>
      <c r="B37" s="3"/>
      <c r="C37" s="30"/>
      <c r="D37" s="30"/>
      <c r="E37" s="30"/>
      <c r="F37" s="30"/>
      <c r="G37" s="30"/>
      <c r="H37" s="32"/>
      <c r="I37" s="8"/>
      <c r="J37" s="30"/>
      <c r="L37" s="39"/>
      <c r="M37" s="39"/>
      <c r="N37" s="39"/>
      <c r="O37" s="39"/>
      <c r="P37" s="39"/>
      <c r="Q37" s="39"/>
      <c r="R37" s="39"/>
    </row>
    <row r="38" spans="1:18" x14ac:dyDescent="0.25">
      <c r="A38" s="38">
        <v>30</v>
      </c>
      <c r="B38" s="3"/>
      <c r="C38" s="30"/>
      <c r="D38" s="30"/>
      <c r="E38" s="30"/>
      <c r="F38" s="30"/>
      <c r="G38" s="30"/>
      <c r="H38" s="32"/>
      <c r="I38" s="8"/>
      <c r="J38" s="30"/>
      <c r="L38" s="39"/>
      <c r="M38" s="39"/>
      <c r="N38" s="39"/>
      <c r="O38" s="39"/>
      <c r="P38" s="39"/>
      <c r="Q38" s="39"/>
      <c r="R38" s="39"/>
    </row>
    <row r="39" spans="1:18" x14ac:dyDescent="0.25">
      <c r="A39" s="38">
        <v>31</v>
      </c>
      <c r="B39" s="3"/>
      <c r="C39" s="30"/>
      <c r="D39" s="30"/>
      <c r="E39" s="30"/>
      <c r="F39" s="30"/>
      <c r="G39" s="30"/>
      <c r="H39" s="32"/>
      <c r="J39" s="30"/>
      <c r="L39" s="39"/>
      <c r="M39" s="6"/>
      <c r="N39" s="6"/>
      <c r="O39" s="6"/>
      <c r="P39" s="6"/>
      <c r="Q39" s="6"/>
      <c r="R39" s="39"/>
    </row>
    <row r="40" spans="1:18" x14ac:dyDescent="0.25">
      <c r="A40" s="38">
        <v>32</v>
      </c>
      <c r="B40" s="3"/>
      <c r="C40" s="30"/>
      <c r="D40" s="30"/>
      <c r="E40" s="30"/>
      <c r="F40" s="30"/>
      <c r="G40" s="30"/>
      <c r="H40" s="32"/>
      <c r="J40" s="30"/>
      <c r="L40" s="39"/>
      <c r="M40" s="39"/>
      <c r="N40" s="39"/>
      <c r="O40" s="39"/>
      <c r="P40" s="39"/>
      <c r="Q40" s="39"/>
      <c r="R40" s="39"/>
    </row>
    <row r="41" spans="1:18" x14ac:dyDescent="0.25">
      <c r="A41" s="38">
        <v>33</v>
      </c>
      <c r="B41" s="3"/>
      <c r="C41" s="30"/>
      <c r="D41" s="30"/>
      <c r="E41" s="30"/>
      <c r="F41" s="30"/>
      <c r="G41" s="30"/>
      <c r="H41" s="32"/>
      <c r="J41" s="30"/>
      <c r="L41" s="39"/>
      <c r="M41" s="39"/>
      <c r="N41" s="39"/>
      <c r="O41" s="39"/>
      <c r="P41" s="39"/>
      <c r="Q41" s="39"/>
      <c r="R41" s="39"/>
    </row>
    <row r="42" spans="1:18" x14ac:dyDescent="0.25">
      <c r="A42" s="38">
        <v>34</v>
      </c>
      <c r="B42" s="3"/>
      <c r="C42" s="30"/>
      <c r="D42" s="30"/>
      <c r="E42" s="30"/>
      <c r="F42" s="30"/>
      <c r="G42" s="30"/>
      <c r="H42" s="32"/>
      <c r="J42" s="30"/>
    </row>
    <row r="43" spans="1:18" x14ac:dyDescent="0.25">
      <c r="A43" s="38">
        <v>35</v>
      </c>
      <c r="B43" s="3"/>
      <c r="C43" s="30"/>
      <c r="D43" s="30"/>
      <c r="E43" s="30"/>
      <c r="F43" s="30"/>
      <c r="G43" s="30"/>
      <c r="H43" s="32"/>
      <c r="J43" s="30"/>
    </row>
    <row r="44" spans="1:18" x14ac:dyDescent="0.25">
      <c r="A44" s="38">
        <v>36</v>
      </c>
      <c r="B44" s="3"/>
      <c r="C44" s="30"/>
      <c r="D44" s="30"/>
      <c r="E44" s="30"/>
      <c r="F44" s="30"/>
      <c r="G44" s="30"/>
      <c r="H44" s="32"/>
      <c r="J44" s="30"/>
    </row>
    <row r="45" spans="1:18" x14ac:dyDescent="0.25">
      <c r="A45" s="41"/>
      <c r="B45" s="42"/>
      <c r="C45" s="41"/>
      <c r="D45" s="41"/>
    </row>
    <row r="46" spans="1:18" x14ac:dyDescent="0.25">
      <c r="A46" s="41"/>
      <c r="B46" s="42"/>
      <c r="C46" s="41"/>
      <c r="D46" s="41"/>
    </row>
  </sheetData>
  <sheetProtection sheet="1" selectLockedCells="1"/>
  <mergeCells count="10">
    <mergeCell ref="I20:I21"/>
    <mergeCell ref="I22:I23"/>
    <mergeCell ref="D8:I15"/>
    <mergeCell ref="D24:H24"/>
    <mergeCell ref="D27:H27"/>
    <mergeCell ref="A1:G1"/>
    <mergeCell ref="E18:H18"/>
    <mergeCell ref="D20:H21"/>
    <mergeCell ref="D22:H23"/>
    <mergeCell ref="D28:H28"/>
  </mergeCells>
  <pageMargins left="0.11811023622047245" right="0.11811023622047245" top="0.15748031496062992" bottom="0.19685039370078741" header="0.31496062992125984" footer="0.31496062992125984"/>
  <pageSetup paperSize="9" orientation="portrait" horizontalDpi="0" verticalDpi="0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61" t="str">
        <f>СТАРТ!A1</f>
        <v>Мониторинг личностных результатов обучающихся (ООО)</v>
      </c>
      <c r="B1" s="161"/>
      <c r="C1" s="161"/>
    </row>
    <row r="3" spans="1:25" ht="21" customHeight="1" x14ac:dyDescent="0.25">
      <c r="A3" s="11">
        <f>СТАРТ!B5</f>
        <v>0</v>
      </c>
      <c r="B3" s="77">
        <f>СТАРТ!B26</f>
        <v>0</v>
      </c>
      <c r="C3" s="62">
        <f>СТАРТ!D5</f>
        <v>0</v>
      </c>
      <c r="D3" s="76"/>
      <c r="E3" s="163" t="s">
        <v>64</v>
      </c>
      <c r="F3" s="163"/>
      <c r="G3" s="163"/>
      <c r="H3" s="163"/>
      <c r="I3" s="163"/>
      <c r="J3" s="163"/>
      <c r="K3" s="163"/>
      <c r="L3" s="163"/>
      <c r="M3" s="163"/>
    </row>
    <row r="4" spans="1:25" ht="15.75" x14ac:dyDescent="0.25">
      <c r="A4" s="127" t="s">
        <v>4</v>
      </c>
      <c r="B4" s="124"/>
      <c r="C4" s="127" t="s">
        <v>5</v>
      </c>
      <c r="D4" s="56"/>
      <c r="E4" s="56"/>
      <c r="F4" s="164">
        <f>B3</f>
        <v>0</v>
      </c>
      <c r="G4" s="164"/>
      <c r="H4" s="164"/>
      <c r="I4" s="164"/>
      <c r="J4" s="164"/>
      <c r="K4" s="164"/>
      <c r="L4" s="164"/>
      <c r="M4" s="164"/>
    </row>
    <row r="5" spans="1:25" ht="21" customHeight="1" x14ac:dyDescent="0.25">
      <c r="D5" s="56"/>
      <c r="E5" s="56"/>
      <c r="F5" s="56"/>
      <c r="G5" s="58"/>
      <c r="H5" s="162" t="s">
        <v>19</v>
      </c>
      <c r="I5" s="162"/>
      <c r="J5" s="59">
        <f>СТАРТ!D5</f>
        <v>0</v>
      </c>
      <c r="K5" s="56" t="s">
        <v>14</v>
      </c>
      <c r="L5" s="56"/>
      <c r="M5" s="57"/>
    </row>
    <row r="6" spans="1:25" ht="48.75" customHeight="1" x14ac:dyDescent="0.25">
      <c r="A6" s="91" t="s">
        <v>21</v>
      </c>
      <c r="B6" s="91" t="s">
        <v>12</v>
      </c>
      <c r="C6" s="91" t="s">
        <v>3</v>
      </c>
      <c r="D6" s="75"/>
      <c r="E6" s="75"/>
      <c r="F6" s="168">
        <f>СТАРТ!B3</f>
        <v>0</v>
      </c>
      <c r="G6" s="168"/>
      <c r="I6" s="53"/>
      <c r="J6" s="54"/>
      <c r="L6" s="171">
        <f>A3</f>
        <v>0</v>
      </c>
      <c r="M6" s="171"/>
    </row>
    <row r="7" spans="1:25" ht="45" x14ac:dyDescent="0.25">
      <c r="A7" s="158" t="str">
        <f>УПРАВЛЕНИЕ!A6</f>
        <v>Гражданское воспитание</v>
      </c>
      <c r="B7" s="49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9"/>
      <c r="D7" s="73"/>
      <c r="E7" s="73"/>
      <c r="F7" s="169" t="s">
        <v>15</v>
      </c>
      <c r="G7" s="169"/>
      <c r="H7" s="34"/>
      <c r="I7" s="50"/>
      <c r="J7" s="51"/>
      <c r="L7" s="169" t="s">
        <v>4</v>
      </c>
      <c r="M7" s="169"/>
      <c r="O7" s="170" t="s">
        <v>13</v>
      </c>
      <c r="P7" s="170"/>
      <c r="Q7" s="170"/>
      <c r="R7" s="170"/>
      <c r="S7" s="170"/>
      <c r="T7" s="103"/>
    </row>
    <row r="8" spans="1:25" ht="60" x14ac:dyDescent="0.25">
      <c r="A8" s="159"/>
      <c r="B8" s="49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9"/>
      <c r="D8" s="74"/>
      <c r="E8" s="74"/>
      <c r="F8" s="74"/>
      <c r="O8" s="166" t="s">
        <v>51</v>
      </c>
      <c r="P8" s="166"/>
      <c r="Q8" s="166"/>
      <c r="R8" s="166"/>
      <c r="S8" s="167" t="s">
        <v>52</v>
      </c>
      <c r="T8" s="152"/>
    </row>
    <row r="9" spans="1:25" ht="15.75" x14ac:dyDescent="0.25">
      <c r="A9" s="159"/>
      <c r="B9" s="49" t="str">
        <f>УПРАВЛЕНИЕ!B8</f>
        <v xml:space="preserve">Проявляет уважение к государственным символам России, праздникам. </v>
      </c>
      <c r="C9" s="89"/>
      <c r="D9" s="74"/>
      <c r="E9" s="74"/>
      <c r="F9" s="74"/>
      <c r="O9" s="166"/>
      <c r="P9" s="166"/>
      <c r="Q9" s="166"/>
      <c r="R9" s="166"/>
      <c r="S9" s="167"/>
      <c r="T9" s="152"/>
      <c r="Y9" s="55"/>
    </row>
    <row r="10" spans="1:25" ht="45" x14ac:dyDescent="0.25">
      <c r="A10" s="159"/>
      <c r="B10" s="49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9"/>
      <c r="D10" s="74"/>
      <c r="E10" s="74"/>
      <c r="F10" s="74"/>
      <c r="H10" s="50"/>
      <c r="I10" s="50"/>
      <c r="J10" s="51"/>
      <c r="O10" s="166"/>
      <c r="P10" s="166"/>
      <c r="Q10" s="166"/>
      <c r="R10" s="166"/>
      <c r="S10" s="167"/>
      <c r="T10" s="126"/>
    </row>
    <row r="11" spans="1:25" ht="30" x14ac:dyDescent="0.25">
      <c r="A11" s="159"/>
      <c r="B11" s="49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9"/>
      <c r="D11" s="45"/>
      <c r="E11" s="45"/>
      <c r="F11" s="45"/>
      <c r="H11" s="43"/>
      <c r="I11" s="43"/>
      <c r="J11" s="44"/>
      <c r="O11" s="166"/>
      <c r="P11" s="166"/>
      <c r="Q11" s="166"/>
      <c r="R11" s="166"/>
      <c r="S11" s="167"/>
      <c r="T11" s="126"/>
    </row>
    <row r="12" spans="1:25" ht="45" x14ac:dyDescent="0.25">
      <c r="A12" s="159"/>
      <c r="B12" s="49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9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5"/>
    </row>
    <row r="13" spans="1:25" ht="18" customHeight="1" x14ac:dyDescent="0.25">
      <c r="A13" s="156" t="s">
        <v>27</v>
      </c>
      <c r="B13" s="157"/>
      <c r="C13" s="90" t="e">
        <f>AVERAGE(C7:C12)</f>
        <v>#DIV/0!</v>
      </c>
      <c r="D13" s="45"/>
      <c r="E13" s="45"/>
      <c r="F13" s="45"/>
      <c r="G13" s="43"/>
      <c r="H13" s="43"/>
      <c r="I13" s="43"/>
      <c r="J13" s="44"/>
      <c r="O13" s="50"/>
      <c r="P13" s="50"/>
      <c r="Q13" s="50" t="s">
        <v>17</v>
      </c>
      <c r="R13" s="50"/>
      <c r="S13" s="50"/>
    </row>
    <row r="14" spans="1:25" ht="30" x14ac:dyDescent="0.25">
      <c r="A14" s="158" t="str">
        <f>УПРАВЛЕНИЕ!A12</f>
        <v>Патриотическое воспитание</v>
      </c>
      <c r="B14" s="49" t="str">
        <f>УПРАВЛЕНИЕ!B12</f>
        <v>Сознаёт свою национальную, этническую принадлежность, любит свой народ, его традиции, культуру.</v>
      </c>
      <c r="C14" s="89"/>
      <c r="D14" s="45"/>
      <c r="E14" s="45"/>
      <c r="F14" s="45"/>
      <c r="G14" s="45"/>
      <c r="H14" s="45"/>
      <c r="O14" s="50"/>
      <c r="P14" s="50"/>
      <c r="Q14" s="50"/>
      <c r="R14" s="50"/>
      <c r="S14" s="50"/>
    </row>
    <row r="15" spans="1:25" ht="45" x14ac:dyDescent="0.25">
      <c r="A15" s="159"/>
      <c r="B15" s="49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9"/>
      <c r="D15" s="45"/>
      <c r="E15" s="45"/>
      <c r="F15" s="45"/>
      <c r="G15" s="45"/>
      <c r="H15" s="71" t="s">
        <v>43</v>
      </c>
      <c r="I15" s="46"/>
      <c r="K15" s="52" t="e">
        <f>B65</f>
        <v>#DIV/0!</v>
      </c>
      <c r="L15" s="52"/>
      <c r="O15" s="50"/>
      <c r="P15" s="50"/>
      <c r="Q15" s="50"/>
      <c r="R15" s="50"/>
      <c r="S15" s="50"/>
    </row>
    <row r="16" spans="1:25" ht="30" x14ac:dyDescent="0.25">
      <c r="A16" s="159"/>
      <c r="B16" s="49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9"/>
      <c r="D16" s="45"/>
      <c r="E16" s="45"/>
      <c r="F16" s="45"/>
      <c r="G16" s="45"/>
      <c r="H16" s="45"/>
      <c r="I16" s="71"/>
      <c r="J16" s="46"/>
      <c r="L16" s="52"/>
      <c r="O16" s="50"/>
      <c r="P16" s="50"/>
      <c r="Q16" s="50"/>
      <c r="R16" s="50"/>
      <c r="S16" s="50"/>
    </row>
    <row r="17" spans="1:13" ht="45" customHeight="1" x14ac:dyDescent="0.25">
      <c r="A17" s="159"/>
      <c r="B17" s="49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9"/>
      <c r="D17" s="75"/>
      <c r="E17" s="75"/>
      <c r="G17" s="165" t="s">
        <v>47</v>
      </c>
      <c r="H17" s="165"/>
      <c r="I17" s="165"/>
      <c r="J17" s="165"/>
      <c r="K17" s="165"/>
      <c r="L17" s="165"/>
      <c r="M17" s="165"/>
    </row>
    <row r="18" spans="1:13" x14ac:dyDescent="0.25">
      <c r="A18" s="160"/>
      <c r="B18" s="49" t="str">
        <f>УПРАВЛЕНИЕ!B16</f>
        <v>Принимает участие в мероприятиях патриотической направленности.</v>
      </c>
      <c r="C18" s="89"/>
      <c r="D18" s="75"/>
      <c r="E18" s="75"/>
      <c r="G18" s="165"/>
      <c r="H18" s="165"/>
      <c r="I18" s="165"/>
      <c r="J18" s="165"/>
      <c r="K18" s="165"/>
      <c r="L18" s="165"/>
      <c r="M18" s="165"/>
    </row>
    <row r="19" spans="1:13" ht="18" customHeight="1" x14ac:dyDescent="0.25">
      <c r="A19" s="156" t="s">
        <v>29</v>
      </c>
      <c r="B19" s="157"/>
      <c r="C19" s="90" t="e">
        <f>AVERAGE(C14:C18)</f>
        <v>#DIV/0!</v>
      </c>
      <c r="D19" s="75"/>
      <c r="E19" s="75"/>
      <c r="G19" s="165"/>
      <c r="H19" s="165"/>
      <c r="I19" s="165"/>
      <c r="J19" s="165"/>
      <c r="K19" s="165"/>
      <c r="L19" s="165"/>
      <c r="M19" s="165"/>
    </row>
    <row r="20" spans="1:13" ht="45" x14ac:dyDescent="0.25">
      <c r="A20" s="158" t="str">
        <f>УПРАВЛЕНИЕ!A17</f>
        <v>Духовно-нравственное воспитание</v>
      </c>
      <c r="B20" s="49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9"/>
      <c r="D20" s="75"/>
      <c r="E20" s="75"/>
      <c r="G20" s="165"/>
      <c r="H20" s="165"/>
      <c r="I20" s="165"/>
      <c r="J20" s="165"/>
      <c r="K20" s="165"/>
      <c r="L20" s="165"/>
      <c r="M20" s="165"/>
    </row>
    <row r="21" spans="1:13" ht="45.75" customHeight="1" x14ac:dyDescent="0.25">
      <c r="A21" s="159"/>
      <c r="B21" s="49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9"/>
      <c r="D21" s="75"/>
      <c r="E21" s="75"/>
      <c r="G21" s="129"/>
      <c r="H21" s="129"/>
      <c r="I21" s="129"/>
      <c r="J21" s="129"/>
      <c r="K21" s="129"/>
      <c r="L21" s="129"/>
      <c r="M21" s="129"/>
    </row>
    <row r="22" spans="1:13" ht="45" x14ac:dyDescent="0.25">
      <c r="A22" s="159"/>
      <c r="B22" s="49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9"/>
      <c r="D22" s="75"/>
      <c r="E22" s="75"/>
      <c r="G22" s="129"/>
      <c r="H22" s="129"/>
      <c r="I22" s="129"/>
      <c r="J22" s="129"/>
      <c r="K22" s="129"/>
      <c r="L22" s="129"/>
      <c r="M22" s="129"/>
    </row>
    <row r="23" spans="1:13" ht="60" x14ac:dyDescent="0.25">
      <c r="A23" s="159"/>
      <c r="B23" s="49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9"/>
      <c r="D23" s="75"/>
      <c r="E23" s="75"/>
      <c r="G23" s="129"/>
      <c r="H23" s="129"/>
      <c r="I23" s="129"/>
      <c r="J23" s="129"/>
      <c r="K23" s="129"/>
      <c r="L23" s="129"/>
      <c r="M23" s="129"/>
    </row>
    <row r="24" spans="1:13" ht="45" x14ac:dyDescent="0.25">
      <c r="A24" s="159"/>
      <c r="B24" s="49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9"/>
      <c r="D24" s="75"/>
      <c r="E24" s="75"/>
      <c r="F24" s="75"/>
    </row>
    <row r="25" spans="1:13" ht="45" x14ac:dyDescent="0.25">
      <c r="A25" s="160"/>
      <c r="B25" s="49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9"/>
      <c r="D25" s="75"/>
      <c r="E25" s="75"/>
      <c r="F25" s="75"/>
    </row>
    <row r="26" spans="1:13" ht="18" customHeight="1" x14ac:dyDescent="0.25">
      <c r="A26" s="154" t="s">
        <v>30</v>
      </c>
      <c r="B26" s="155"/>
      <c r="C26" s="90" t="e">
        <f>AVERAGE(C20:C25)</f>
        <v>#DIV/0!</v>
      </c>
      <c r="D26" s="75"/>
      <c r="E26" s="75"/>
      <c r="F26" s="75"/>
    </row>
    <row r="27" spans="1:13" ht="30" x14ac:dyDescent="0.25">
      <c r="A27" s="153" t="str">
        <f>УПРАВЛЕНИЕ!A23</f>
        <v>Эстетическое воспитание</v>
      </c>
      <c r="B27" s="78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9"/>
      <c r="D27" s="75"/>
      <c r="E27" s="75"/>
      <c r="F27" s="75"/>
      <c r="G27" s="70"/>
      <c r="H27" s="70"/>
      <c r="I27" s="70"/>
      <c r="J27" s="70"/>
      <c r="K27" s="70"/>
      <c r="L27" s="70"/>
    </row>
    <row r="28" spans="1:13" ht="45" x14ac:dyDescent="0.25">
      <c r="A28" s="153"/>
      <c r="B28" s="49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9"/>
      <c r="D28" s="75"/>
      <c r="E28" s="75"/>
      <c r="F28" s="75"/>
      <c r="G28" s="70"/>
      <c r="H28" s="70"/>
      <c r="I28" s="70"/>
      <c r="J28" s="70"/>
      <c r="K28" s="70"/>
      <c r="L28" s="70"/>
      <c r="M28" s="60"/>
    </row>
    <row r="29" spans="1:13" ht="45" x14ac:dyDescent="0.25">
      <c r="A29" s="153"/>
      <c r="B29" s="49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9"/>
      <c r="D29" s="75"/>
      <c r="E29" s="75"/>
      <c r="F29" s="75"/>
      <c r="G29" s="70"/>
      <c r="H29" s="70"/>
      <c r="I29" s="70"/>
      <c r="J29" s="70"/>
      <c r="K29" s="70"/>
      <c r="L29" s="70"/>
      <c r="M29" s="60"/>
    </row>
    <row r="30" spans="1:13" ht="30" x14ac:dyDescent="0.25">
      <c r="A30" s="153"/>
      <c r="B30" s="49" t="str">
        <f>УПРАВЛЕНИЕ!B26</f>
        <v>Ориентирован на самовыражение в разных видах искусства, в художественном творчестве.</v>
      </c>
      <c r="C30" s="89"/>
      <c r="D30" s="75"/>
      <c r="E30" s="75"/>
      <c r="F30" s="75"/>
      <c r="K30" s="60"/>
      <c r="L30" s="60"/>
      <c r="M30" s="60"/>
    </row>
    <row r="31" spans="1:13" ht="18" customHeight="1" x14ac:dyDescent="0.25">
      <c r="A31" s="154" t="s">
        <v>31</v>
      </c>
      <c r="B31" s="155"/>
      <c r="C31" s="90" t="e">
        <f>AVERAGE(C27:C30)</f>
        <v>#DIV/0!</v>
      </c>
      <c r="D31" s="75"/>
      <c r="E31" s="75"/>
      <c r="F31" s="75"/>
      <c r="K31" s="60"/>
      <c r="L31" s="60"/>
      <c r="M31" s="60"/>
    </row>
    <row r="32" spans="1:13" ht="45" x14ac:dyDescent="0.25">
      <c r="A32" s="153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9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9"/>
      <c r="D32" s="75"/>
      <c r="E32" s="75"/>
      <c r="F32" s="75"/>
      <c r="G32" s="61"/>
      <c r="H32" s="61"/>
      <c r="I32" s="61"/>
      <c r="J32" s="61"/>
      <c r="K32" s="60"/>
      <c r="L32" s="60"/>
      <c r="M32" s="60"/>
    </row>
    <row r="33" spans="1:13" ht="45" x14ac:dyDescent="0.25">
      <c r="A33" s="153"/>
      <c r="B33" s="49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9"/>
      <c r="D33" s="75"/>
      <c r="E33" s="75"/>
      <c r="F33" s="75"/>
      <c r="G33" s="61"/>
      <c r="H33" s="61"/>
      <c r="I33" s="61"/>
      <c r="J33" s="61"/>
      <c r="K33" s="60"/>
      <c r="L33" s="60"/>
      <c r="M33" s="60"/>
    </row>
    <row r="34" spans="1:13" ht="45" x14ac:dyDescent="0.25">
      <c r="A34" s="153"/>
      <c r="B34" s="49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9"/>
      <c r="D34" s="75"/>
      <c r="E34" s="75"/>
      <c r="F34" s="75"/>
    </row>
    <row r="35" spans="1:13" ht="30" x14ac:dyDescent="0.25">
      <c r="A35" s="153"/>
      <c r="B35" s="49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9"/>
      <c r="D35" s="75"/>
      <c r="E35" s="75"/>
      <c r="F35" s="75"/>
    </row>
    <row r="36" spans="1:13" ht="30" x14ac:dyDescent="0.25">
      <c r="A36" s="153"/>
      <c r="B36" s="49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9"/>
      <c r="D36" s="75"/>
      <c r="E36" s="75"/>
      <c r="F36" s="75"/>
    </row>
    <row r="37" spans="1:13" ht="18" customHeight="1" x14ac:dyDescent="0.25">
      <c r="A37" s="154" t="s">
        <v>32</v>
      </c>
      <c r="B37" s="155"/>
      <c r="C37" s="90" t="e">
        <f>AVERAGE(C32:C36)</f>
        <v>#DIV/0!</v>
      </c>
      <c r="D37" s="75"/>
      <c r="E37" s="75"/>
      <c r="F37" s="75"/>
    </row>
    <row r="38" spans="1:13" x14ac:dyDescent="0.25">
      <c r="A38" s="153" t="str">
        <f>УПРАВЛЕНИЕ!A32</f>
        <v>Трудовое воспитание</v>
      </c>
      <c r="B38" s="49" t="str">
        <f>УПРАВЛЕНИЕ!B32</f>
        <v>Уважает труд, результаты своего труда, труда других людей.</v>
      </c>
      <c r="C38" s="89"/>
      <c r="D38" s="75"/>
      <c r="E38" s="75"/>
      <c r="F38" s="75"/>
    </row>
    <row r="39" spans="1:13" ht="30" x14ac:dyDescent="0.25">
      <c r="A39" s="153"/>
      <c r="B39" s="49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9"/>
      <c r="D39" s="75"/>
      <c r="E39" s="75"/>
      <c r="F39" s="75"/>
    </row>
    <row r="40" spans="1:13" ht="45" x14ac:dyDescent="0.25">
      <c r="A40" s="153"/>
      <c r="B40" s="49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9"/>
      <c r="D40" s="75"/>
      <c r="E40" s="75"/>
      <c r="F40" s="75"/>
    </row>
    <row r="41" spans="1:13" ht="60" x14ac:dyDescent="0.25">
      <c r="A41" s="153"/>
      <c r="B41" s="49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9"/>
      <c r="D41" s="75"/>
      <c r="E41" s="75"/>
      <c r="F41" s="75"/>
    </row>
    <row r="42" spans="1:13" ht="45" x14ac:dyDescent="0.25">
      <c r="A42" s="153"/>
      <c r="B42" s="49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9"/>
      <c r="D42" s="75"/>
      <c r="E42" s="75"/>
      <c r="F42" s="75"/>
    </row>
    <row r="43" spans="1:13" ht="17.25" customHeight="1" x14ac:dyDescent="0.25">
      <c r="A43" s="154" t="s">
        <v>34</v>
      </c>
      <c r="B43" s="155"/>
      <c r="C43" s="90" t="e">
        <f>AVERAGE(C38:C42)</f>
        <v>#DIV/0!</v>
      </c>
      <c r="D43" s="75"/>
      <c r="E43" s="75"/>
      <c r="F43" s="75"/>
    </row>
    <row r="44" spans="1:13" ht="30" x14ac:dyDescent="0.25">
      <c r="A44" s="153" t="str">
        <f>УПРАВЛЕНИЕ!A37</f>
        <v>Экологическое воспитание</v>
      </c>
      <c r="B44" s="49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9"/>
      <c r="D44" s="75"/>
      <c r="E44" s="75"/>
      <c r="F44" s="75"/>
    </row>
    <row r="45" spans="1:13" x14ac:dyDescent="0.25">
      <c r="A45" s="153"/>
      <c r="B45" s="49" t="str">
        <f>УПРАВЛЕНИЕ!B38</f>
        <v>Выражает активное неприятие действий, приносящих вред природе.</v>
      </c>
      <c r="C45" s="89"/>
      <c r="D45" s="75"/>
      <c r="E45" s="75"/>
      <c r="F45" s="75"/>
    </row>
    <row r="46" spans="1:13" ht="30" x14ac:dyDescent="0.25">
      <c r="A46" s="153"/>
      <c r="B46" s="49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9"/>
      <c r="D46" s="75"/>
      <c r="E46" s="75"/>
      <c r="F46" s="75"/>
    </row>
    <row r="47" spans="1:13" ht="45" x14ac:dyDescent="0.25">
      <c r="A47" s="153"/>
      <c r="B47" s="49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9"/>
      <c r="D47" s="75"/>
      <c r="E47" s="75"/>
      <c r="F47" s="75"/>
    </row>
    <row r="48" spans="1:13" ht="30" x14ac:dyDescent="0.25">
      <c r="A48" s="153"/>
      <c r="B48" s="49" t="str">
        <f>УПРАВЛЕНИЕ!B41</f>
        <v>Участвует в   практической   деятельности   экологической, природоохранной направленности.</v>
      </c>
      <c r="C48" s="89"/>
      <c r="D48" s="75"/>
      <c r="E48" s="75"/>
      <c r="F48" s="75"/>
    </row>
    <row r="49" spans="1:6" ht="18" customHeight="1" x14ac:dyDescent="0.25">
      <c r="A49" s="154" t="s">
        <v>44</v>
      </c>
      <c r="B49" s="155"/>
      <c r="C49" s="90" t="e">
        <f>AVERAGE(C44:C48)</f>
        <v>#DIV/0!</v>
      </c>
      <c r="D49" s="75"/>
      <c r="E49" s="75"/>
      <c r="F49" s="75"/>
    </row>
    <row r="50" spans="1:6" ht="30" x14ac:dyDescent="0.25">
      <c r="A50" s="153" t="str">
        <f>УПРАВЛЕНИЕ!A42</f>
        <v>Ценность научного познания</v>
      </c>
      <c r="B50" s="49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9"/>
      <c r="D50" s="75"/>
      <c r="E50" s="75"/>
      <c r="F50" s="75"/>
    </row>
    <row r="51" spans="1:6" ht="45" x14ac:dyDescent="0.25">
      <c r="A51" s="153"/>
      <c r="B51" s="49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9"/>
      <c r="D51" s="75"/>
      <c r="E51" s="75"/>
      <c r="F51" s="75"/>
    </row>
    <row r="52" spans="1:6" ht="45" x14ac:dyDescent="0.25">
      <c r="A52" s="153"/>
      <c r="B52" s="49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9"/>
      <c r="D52" s="75"/>
      <c r="E52" s="75"/>
      <c r="F52" s="75"/>
    </row>
    <row r="53" spans="1:6" ht="45" x14ac:dyDescent="0.25">
      <c r="A53" s="153"/>
      <c r="B53" s="49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9"/>
      <c r="D53" s="75"/>
      <c r="E53" s="75"/>
      <c r="F53" s="75"/>
    </row>
    <row r="54" spans="1:6" ht="18" customHeight="1" x14ac:dyDescent="0.25">
      <c r="A54" s="154" t="s">
        <v>35</v>
      </c>
      <c r="B54" s="155"/>
      <c r="C54" s="90" t="e">
        <f>AVERAGE(C50:C53)</f>
        <v>#DIV/0!</v>
      </c>
      <c r="D54" s="75"/>
      <c r="E54" s="75"/>
      <c r="F54" s="75"/>
    </row>
    <row r="57" spans="1:6" hidden="1" x14ac:dyDescent="0.25">
      <c r="A57" s="48" t="s">
        <v>38</v>
      </c>
      <c r="B57" s="47" t="e">
        <f>C13</f>
        <v>#DIV/0!</v>
      </c>
    </row>
    <row r="58" spans="1:6" hidden="1" x14ac:dyDescent="0.25">
      <c r="A58" s="48" t="s">
        <v>39</v>
      </c>
      <c r="B58" s="47" t="e">
        <f>C19</f>
        <v>#DIV/0!</v>
      </c>
    </row>
    <row r="59" spans="1:6" ht="30" hidden="1" x14ac:dyDescent="0.25">
      <c r="A59" s="48" t="s">
        <v>36</v>
      </c>
      <c r="B59" s="47" t="e">
        <f>C26</f>
        <v>#DIV/0!</v>
      </c>
    </row>
    <row r="60" spans="1:6" hidden="1" x14ac:dyDescent="0.25">
      <c r="A60" s="69" t="s">
        <v>37</v>
      </c>
      <c r="B60" s="47" t="e">
        <f>C31</f>
        <v>#DIV/0!</v>
      </c>
    </row>
    <row r="61" spans="1:6" hidden="1" x14ac:dyDescent="0.25">
      <c r="A61" s="48" t="s">
        <v>40</v>
      </c>
      <c r="B61" s="47" t="e">
        <f>C37</f>
        <v>#DIV/0!</v>
      </c>
    </row>
    <row r="62" spans="1:6" hidden="1" x14ac:dyDescent="0.25">
      <c r="A62" s="48" t="s">
        <v>41</v>
      </c>
      <c r="B62" s="47" t="e">
        <f>C43</f>
        <v>#DIV/0!</v>
      </c>
    </row>
    <row r="63" spans="1:6" hidden="1" x14ac:dyDescent="0.25">
      <c r="A63" s="27" t="s">
        <v>42</v>
      </c>
      <c r="B63" s="47" t="e">
        <f>C49</f>
        <v>#DIV/0!</v>
      </c>
    </row>
    <row r="64" spans="1:6" ht="30" hidden="1" x14ac:dyDescent="0.25">
      <c r="A64" s="48" t="s">
        <v>26</v>
      </c>
      <c r="B64" s="47" t="e">
        <f>C54</f>
        <v>#DIV/0!</v>
      </c>
    </row>
    <row r="65" spans="1:2" hidden="1" x14ac:dyDescent="0.25">
      <c r="A65" s="92" t="s">
        <v>16</v>
      </c>
      <c r="B65" s="93" t="e">
        <f>AVERAGE(B57:B64)</f>
        <v>#DIV/0!</v>
      </c>
    </row>
    <row r="69" spans="1:2" x14ac:dyDescent="0.25">
      <c r="B69" s="28" t="s">
        <v>17</v>
      </c>
    </row>
    <row r="70" spans="1:2" ht="75" hidden="1" x14ac:dyDescent="0.25">
      <c r="A70" s="48" t="s">
        <v>0</v>
      </c>
    </row>
    <row r="71" spans="1:2" ht="75" hidden="1" x14ac:dyDescent="0.25">
      <c r="A71" s="48" t="s">
        <v>1</v>
      </c>
    </row>
    <row r="72" spans="1:2" ht="75" hidden="1" x14ac:dyDescent="0.25">
      <c r="A72" s="48" t="s">
        <v>2</v>
      </c>
    </row>
    <row r="73" spans="1:2" hidden="1" x14ac:dyDescent="0.25"/>
    <row r="74" spans="1:2" hidden="1" x14ac:dyDescent="0.25">
      <c r="A74" s="27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2:A36"/>
    <mergeCell ref="A37:B37"/>
    <mergeCell ref="A43:B43"/>
    <mergeCell ref="A44:A48"/>
    <mergeCell ref="A49:B49"/>
    <mergeCell ref="A38:A42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26:B26"/>
    <mergeCell ref="A27:A30"/>
    <mergeCell ref="A31:B31"/>
    <mergeCell ref="A1:C1"/>
    <mergeCell ref="E3:M3"/>
    <mergeCell ref="F4:M4"/>
    <mergeCell ref="H5:I5"/>
    <mergeCell ref="F6:G6"/>
    <mergeCell ref="L6:M6"/>
  </mergeCells>
  <conditionalFormatting sqref="A3">
    <cfRule type="cellIs" dxfId="42" priority="2" operator="equal">
      <formula>0</formula>
    </cfRule>
  </conditionalFormatting>
  <conditionalFormatting sqref="F6 J5 L6">
    <cfRule type="cellIs" dxfId="41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61" t="str">
        <f>СТАРТ!A1</f>
        <v>Мониторинг личностных результатов обучающихся (ООО)</v>
      </c>
      <c r="B1" s="161"/>
      <c r="C1" s="161"/>
    </row>
    <row r="3" spans="1:25" ht="21" customHeight="1" x14ac:dyDescent="0.25">
      <c r="A3" s="11">
        <f>СТАРТ!B5</f>
        <v>0</v>
      </c>
      <c r="B3" s="77">
        <f>СТАРТ!B27</f>
        <v>0</v>
      </c>
      <c r="C3" s="62">
        <f>СТАРТ!D5</f>
        <v>0</v>
      </c>
      <c r="D3" s="76"/>
      <c r="E3" s="163" t="s">
        <v>64</v>
      </c>
      <c r="F3" s="163"/>
      <c r="G3" s="163"/>
      <c r="H3" s="163"/>
      <c r="I3" s="163"/>
      <c r="J3" s="163"/>
      <c r="K3" s="163"/>
      <c r="L3" s="163"/>
      <c r="M3" s="163"/>
    </row>
    <row r="4" spans="1:25" ht="15.75" x14ac:dyDescent="0.25">
      <c r="A4" s="127" t="s">
        <v>4</v>
      </c>
      <c r="B4" s="124"/>
      <c r="C4" s="127" t="s">
        <v>5</v>
      </c>
      <c r="D4" s="56"/>
      <c r="E4" s="56"/>
      <c r="F4" s="164">
        <f>B3</f>
        <v>0</v>
      </c>
      <c r="G4" s="164"/>
      <c r="H4" s="164"/>
      <c r="I4" s="164"/>
      <c r="J4" s="164"/>
      <c r="K4" s="164"/>
      <c r="L4" s="164"/>
      <c r="M4" s="164"/>
    </row>
    <row r="5" spans="1:25" ht="21" customHeight="1" x14ac:dyDescent="0.25">
      <c r="D5" s="56"/>
      <c r="E5" s="56"/>
      <c r="F5" s="56"/>
      <c r="G5" s="58"/>
      <c r="H5" s="162" t="s">
        <v>19</v>
      </c>
      <c r="I5" s="162"/>
      <c r="J5" s="59">
        <f>СТАРТ!D5</f>
        <v>0</v>
      </c>
      <c r="K5" s="56" t="s">
        <v>14</v>
      </c>
      <c r="L5" s="56"/>
      <c r="M5" s="57"/>
    </row>
    <row r="6" spans="1:25" ht="48.75" customHeight="1" x14ac:dyDescent="0.25">
      <c r="A6" s="91" t="s">
        <v>21</v>
      </c>
      <c r="B6" s="91" t="s">
        <v>12</v>
      </c>
      <c r="C6" s="91" t="s">
        <v>3</v>
      </c>
      <c r="D6" s="75"/>
      <c r="E6" s="75"/>
      <c r="F6" s="168">
        <f>СТАРТ!B3</f>
        <v>0</v>
      </c>
      <c r="G6" s="168"/>
      <c r="I6" s="53"/>
      <c r="J6" s="54"/>
      <c r="L6" s="171">
        <f>A3</f>
        <v>0</v>
      </c>
      <c r="M6" s="171"/>
    </row>
    <row r="7" spans="1:25" ht="45" x14ac:dyDescent="0.25">
      <c r="A7" s="158" t="str">
        <f>УПРАВЛЕНИЕ!A6</f>
        <v>Гражданское воспитание</v>
      </c>
      <c r="B7" s="49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9"/>
      <c r="D7" s="73"/>
      <c r="E7" s="73"/>
      <c r="F7" s="169" t="s">
        <v>15</v>
      </c>
      <c r="G7" s="169"/>
      <c r="H7" s="34"/>
      <c r="I7" s="50"/>
      <c r="J7" s="51"/>
      <c r="L7" s="169" t="s">
        <v>4</v>
      </c>
      <c r="M7" s="169"/>
      <c r="O7" s="170" t="s">
        <v>13</v>
      </c>
      <c r="P7" s="170"/>
      <c r="Q7" s="170"/>
      <c r="R7" s="170"/>
      <c r="S7" s="170"/>
      <c r="T7" s="103"/>
    </row>
    <row r="8" spans="1:25" ht="60" x14ac:dyDescent="0.25">
      <c r="A8" s="159"/>
      <c r="B8" s="49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9"/>
      <c r="D8" s="74"/>
      <c r="E8" s="74"/>
      <c r="F8" s="74"/>
      <c r="O8" s="166" t="s">
        <v>51</v>
      </c>
      <c r="P8" s="166"/>
      <c r="Q8" s="166"/>
      <c r="R8" s="166"/>
      <c r="S8" s="167" t="s">
        <v>52</v>
      </c>
      <c r="T8" s="152"/>
    </row>
    <row r="9" spans="1:25" ht="15.75" x14ac:dyDescent="0.25">
      <c r="A9" s="159"/>
      <c r="B9" s="49" t="str">
        <f>УПРАВЛЕНИЕ!B8</f>
        <v xml:space="preserve">Проявляет уважение к государственным символам России, праздникам. </v>
      </c>
      <c r="C9" s="89"/>
      <c r="D9" s="74"/>
      <c r="E9" s="74"/>
      <c r="F9" s="74"/>
      <c r="O9" s="166"/>
      <c r="P9" s="166"/>
      <c r="Q9" s="166"/>
      <c r="R9" s="166"/>
      <c r="S9" s="167"/>
      <c r="T9" s="152"/>
      <c r="Y9" s="55"/>
    </row>
    <row r="10" spans="1:25" ht="45" x14ac:dyDescent="0.25">
      <c r="A10" s="159"/>
      <c r="B10" s="49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9"/>
      <c r="D10" s="74"/>
      <c r="E10" s="74"/>
      <c r="F10" s="74"/>
      <c r="H10" s="50"/>
      <c r="I10" s="50"/>
      <c r="J10" s="51"/>
      <c r="O10" s="166"/>
      <c r="P10" s="166"/>
      <c r="Q10" s="166"/>
      <c r="R10" s="166"/>
      <c r="S10" s="167"/>
      <c r="T10" s="126"/>
    </row>
    <row r="11" spans="1:25" ht="30" x14ac:dyDescent="0.25">
      <c r="A11" s="159"/>
      <c r="B11" s="49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9"/>
      <c r="D11" s="45"/>
      <c r="E11" s="45"/>
      <c r="F11" s="45"/>
      <c r="H11" s="43"/>
      <c r="I11" s="43"/>
      <c r="J11" s="44"/>
      <c r="O11" s="166"/>
      <c r="P11" s="166"/>
      <c r="Q11" s="166"/>
      <c r="R11" s="166"/>
      <c r="S11" s="167"/>
      <c r="T11" s="126"/>
    </row>
    <row r="12" spans="1:25" ht="45" x14ac:dyDescent="0.25">
      <c r="A12" s="159"/>
      <c r="B12" s="49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9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5"/>
    </row>
    <row r="13" spans="1:25" ht="18" customHeight="1" x14ac:dyDescent="0.25">
      <c r="A13" s="156" t="s">
        <v>27</v>
      </c>
      <c r="B13" s="157"/>
      <c r="C13" s="90" t="e">
        <f>AVERAGE(C7:C12)</f>
        <v>#DIV/0!</v>
      </c>
      <c r="D13" s="45"/>
      <c r="E13" s="45"/>
      <c r="F13" s="45"/>
      <c r="G13" s="43"/>
      <c r="H13" s="43"/>
      <c r="I13" s="43"/>
      <c r="J13" s="44"/>
      <c r="O13" s="50"/>
      <c r="P13" s="50"/>
      <c r="Q13" s="50" t="s">
        <v>17</v>
      </c>
      <c r="R13" s="50"/>
      <c r="S13" s="50"/>
    </row>
    <row r="14" spans="1:25" ht="30" x14ac:dyDescent="0.25">
      <c r="A14" s="158" t="str">
        <f>УПРАВЛЕНИЕ!A12</f>
        <v>Патриотическое воспитание</v>
      </c>
      <c r="B14" s="49" t="str">
        <f>УПРАВЛЕНИЕ!B12</f>
        <v>Сознаёт свою национальную, этническую принадлежность, любит свой народ, его традиции, культуру.</v>
      </c>
      <c r="C14" s="89"/>
      <c r="D14" s="45"/>
      <c r="E14" s="45"/>
      <c r="F14" s="45"/>
      <c r="G14" s="45"/>
      <c r="H14" s="45"/>
      <c r="O14" s="50"/>
      <c r="P14" s="50"/>
      <c r="Q14" s="50"/>
      <c r="R14" s="50"/>
      <c r="S14" s="50"/>
    </row>
    <row r="15" spans="1:25" ht="45" x14ac:dyDescent="0.25">
      <c r="A15" s="159"/>
      <c r="B15" s="49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9"/>
      <c r="D15" s="45"/>
      <c r="E15" s="45"/>
      <c r="F15" s="45"/>
      <c r="G15" s="45"/>
      <c r="H15" s="71" t="s">
        <v>43</v>
      </c>
      <c r="I15" s="46"/>
      <c r="K15" s="52" t="e">
        <f>B65</f>
        <v>#DIV/0!</v>
      </c>
      <c r="L15" s="52"/>
      <c r="O15" s="50"/>
      <c r="P15" s="50"/>
      <c r="Q15" s="50"/>
      <c r="R15" s="50"/>
      <c r="S15" s="50"/>
    </row>
    <row r="16" spans="1:25" ht="30" x14ac:dyDescent="0.25">
      <c r="A16" s="159"/>
      <c r="B16" s="49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9"/>
      <c r="D16" s="45"/>
      <c r="E16" s="45"/>
      <c r="F16" s="45"/>
      <c r="G16" s="45"/>
      <c r="H16" s="45"/>
      <c r="I16" s="71"/>
      <c r="J16" s="46"/>
      <c r="L16" s="52"/>
      <c r="O16" s="50"/>
      <c r="P16" s="50"/>
      <c r="Q16" s="50"/>
      <c r="R16" s="50"/>
      <c r="S16" s="50"/>
    </row>
    <row r="17" spans="1:13" ht="45" customHeight="1" x14ac:dyDescent="0.25">
      <c r="A17" s="159"/>
      <c r="B17" s="49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9"/>
      <c r="D17" s="75"/>
      <c r="E17" s="75"/>
      <c r="G17" s="165" t="s">
        <v>47</v>
      </c>
      <c r="H17" s="165"/>
      <c r="I17" s="165"/>
      <c r="J17" s="165"/>
      <c r="K17" s="165"/>
      <c r="L17" s="165"/>
      <c r="M17" s="165"/>
    </row>
    <row r="18" spans="1:13" x14ac:dyDescent="0.25">
      <c r="A18" s="160"/>
      <c r="B18" s="49" t="str">
        <f>УПРАВЛЕНИЕ!B16</f>
        <v>Принимает участие в мероприятиях патриотической направленности.</v>
      </c>
      <c r="C18" s="89"/>
      <c r="D18" s="75"/>
      <c r="E18" s="75"/>
      <c r="G18" s="165"/>
      <c r="H18" s="165"/>
      <c r="I18" s="165"/>
      <c r="J18" s="165"/>
      <c r="K18" s="165"/>
      <c r="L18" s="165"/>
      <c r="M18" s="165"/>
    </row>
    <row r="19" spans="1:13" ht="18" customHeight="1" x14ac:dyDescent="0.25">
      <c r="A19" s="156" t="s">
        <v>29</v>
      </c>
      <c r="B19" s="157"/>
      <c r="C19" s="90" t="e">
        <f>AVERAGE(C14:C18)</f>
        <v>#DIV/0!</v>
      </c>
      <c r="D19" s="75"/>
      <c r="E19" s="75"/>
      <c r="G19" s="165"/>
      <c r="H19" s="165"/>
      <c r="I19" s="165"/>
      <c r="J19" s="165"/>
      <c r="K19" s="165"/>
      <c r="L19" s="165"/>
      <c r="M19" s="165"/>
    </row>
    <row r="20" spans="1:13" ht="45" x14ac:dyDescent="0.25">
      <c r="A20" s="158" t="str">
        <f>УПРАВЛЕНИЕ!A17</f>
        <v>Духовно-нравственное воспитание</v>
      </c>
      <c r="B20" s="49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9"/>
      <c r="D20" s="75"/>
      <c r="E20" s="75"/>
      <c r="G20" s="165"/>
      <c r="H20" s="165"/>
      <c r="I20" s="165"/>
      <c r="J20" s="165"/>
      <c r="K20" s="165"/>
      <c r="L20" s="165"/>
      <c r="M20" s="165"/>
    </row>
    <row r="21" spans="1:13" ht="45.75" customHeight="1" x14ac:dyDescent="0.25">
      <c r="A21" s="159"/>
      <c r="B21" s="49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9"/>
      <c r="D21" s="75"/>
      <c r="E21" s="75"/>
      <c r="G21" s="129"/>
      <c r="H21" s="129"/>
      <c r="I21" s="129"/>
      <c r="J21" s="129"/>
      <c r="K21" s="129"/>
      <c r="L21" s="129"/>
      <c r="M21" s="129"/>
    </row>
    <row r="22" spans="1:13" ht="45" x14ac:dyDescent="0.25">
      <c r="A22" s="159"/>
      <c r="B22" s="49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9"/>
      <c r="D22" s="75"/>
      <c r="E22" s="75"/>
      <c r="G22" s="129"/>
      <c r="H22" s="129"/>
      <c r="I22" s="129"/>
      <c r="J22" s="129"/>
      <c r="K22" s="129"/>
      <c r="L22" s="129"/>
      <c r="M22" s="129"/>
    </row>
    <row r="23" spans="1:13" ht="60" x14ac:dyDescent="0.25">
      <c r="A23" s="159"/>
      <c r="B23" s="49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9"/>
      <c r="D23" s="75"/>
      <c r="E23" s="75"/>
      <c r="G23" s="129"/>
      <c r="H23" s="129"/>
      <c r="I23" s="129"/>
      <c r="J23" s="129"/>
      <c r="K23" s="129"/>
      <c r="L23" s="129"/>
      <c r="M23" s="129"/>
    </row>
    <row r="24" spans="1:13" ht="45" x14ac:dyDescent="0.25">
      <c r="A24" s="159"/>
      <c r="B24" s="49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9"/>
      <c r="D24" s="75"/>
      <c r="E24" s="75"/>
      <c r="F24" s="75"/>
    </row>
    <row r="25" spans="1:13" ht="45" x14ac:dyDescent="0.25">
      <c r="A25" s="160"/>
      <c r="B25" s="49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9"/>
      <c r="D25" s="75"/>
      <c r="E25" s="75"/>
      <c r="F25" s="75"/>
    </row>
    <row r="26" spans="1:13" ht="18" customHeight="1" x14ac:dyDescent="0.25">
      <c r="A26" s="154" t="s">
        <v>30</v>
      </c>
      <c r="B26" s="155"/>
      <c r="C26" s="90" t="e">
        <f>AVERAGE(C20:C25)</f>
        <v>#DIV/0!</v>
      </c>
      <c r="D26" s="75"/>
      <c r="E26" s="75"/>
      <c r="F26" s="75"/>
    </row>
    <row r="27" spans="1:13" ht="30" x14ac:dyDescent="0.25">
      <c r="A27" s="153" t="str">
        <f>УПРАВЛЕНИЕ!A23</f>
        <v>Эстетическое воспитание</v>
      </c>
      <c r="B27" s="78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9"/>
      <c r="D27" s="75"/>
      <c r="E27" s="75"/>
      <c r="F27" s="75"/>
      <c r="G27" s="70"/>
      <c r="H27" s="70"/>
      <c r="I27" s="70"/>
      <c r="J27" s="70"/>
      <c r="K27" s="70"/>
      <c r="L27" s="70"/>
    </row>
    <row r="28" spans="1:13" ht="45" x14ac:dyDescent="0.25">
      <c r="A28" s="153"/>
      <c r="B28" s="49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9"/>
      <c r="D28" s="75"/>
      <c r="E28" s="75"/>
      <c r="F28" s="75"/>
      <c r="G28" s="70"/>
      <c r="H28" s="70"/>
      <c r="I28" s="70"/>
      <c r="J28" s="70"/>
      <c r="K28" s="70"/>
      <c r="L28" s="70"/>
      <c r="M28" s="60"/>
    </row>
    <row r="29" spans="1:13" ht="45" x14ac:dyDescent="0.25">
      <c r="A29" s="153"/>
      <c r="B29" s="49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9"/>
      <c r="D29" s="75"/>
      <c r="E29" s="75"/>
      <c r="F29" s="75"/>
      <c r="G29" s="70"/>
      <c r="H29" s="70"/>
      <c r="I29" s="70"/>
      <c r="J29" s="70"/>
      <c r="K29" s="70"/>
      <c r="L29" s="70"/>
      <c r="M29" s="60"/>
    </row>
    <row r="30" spans="1:13" ht="30" x14ac:dyDescent="0.25">
      <c r="A30" s="153"/>
      <c r="B30" s="49" t="str">
        <f>УПРАВЛЕНИЕ!B26</f>
        <v>Ориентирован на самовыражение в разных видах искусства, в художественном творчестве.</v>
      </c>
      <c r="C30" s="89"/>
      <c r="D30" s="75"/>
      <c r="E30" s="75"/>
      <c r="F30" s="75"/>
      <c r="K30" s="60"/>
      <c r="L30" s="60"/>
      <c r="M30" s="60"/>
    </row>
    <row r="31" spans="1:13" ht="18" customHeight="1" x14ac:dyDescent="0.25">
      <c r="A31" s="154" t="s">
        <v>31</v>
      </c>
      <c r="B31" s="155"/>
      <c r="C31" s="90" t="e">
        <f>AVERAGE(C27:C30)</f>
        <v>#DIV/0!</v>
      </c>
      <c r="D31" s="75"/>
      <c r="E31" s="75"/>
      <c r="F31" s="75"/>
      <c r="K31" s="60"/>
      <c r="L31" s="60"/>
      <c r="M31" s="60"/>
    </row>
    <row r="32" spans="1:13" ht="45" x14ac:dyDescent="0.25">
      <c r="A32" s="153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9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9"/>
      <c r="D32" s="75"/>
      <c r="E32" s="75"/>
      <c r="F32" s="75"/>
      <c r="G32" s="61"/>
      <c r="H32" s="61"/>
      <c r="I32" s="61"/>
      <c r="J32" s="61"/>
      <c r="K32" s="60"/>
      <c r="L32" s="60"/>
      <c r="M32" s="60"/>
    </row>
    <row r="33" spans="1:13" ht="45" x14ac:dyDescent="0.25">
      <c r="A33" s="153"/>
      <c r="B33" s="49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9"/>
      <c r="D33" s="75"/>
      <c r="E33" s="75"/>
      <c r="F33" s="75"/>
      <c r="G33" s="61"/>
      <c r="H33" s="61"/>
      <c r="I33" s="61"/>
      <c r="J33" s="61"/>
      <c r="K33" s="60"/>
      <c r="L33" s="60"/>
      <c r="M33" s="60"/>
    </row>
    <row r="34" spans="1:13" ht="45" x14ac:dyDescent="0.25">
      <c r="A34" s="153"/>
      <c r="B34" s="49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9"/>
      <c r="D34" s="75"/>
      <c r="E34" s="75"/>
      <c r="F34" s="75"/>
    </row>
    <row r="35" spans="1:13" ht="30" x14ac:dyDescent="0.25">
      <c r="A35" s="153"/>
      <c r="B35" s="49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9"/>
      <c r="D35" s="75"/>
      <c r="E35" s="75"/>
      <c r="F35" s="75"/>
    </row>
    <row r="36" spans="1:13" ht="30" x14ac:dyDescent="0.25">
      <c r="A36" s="153"/>
      <c r="B36" s="49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9"/>
      <c r="D36" s="75"/>
      <c r="E36" s="75"/>
      <c r="F36" s="75"/>
    </row>
    <row r="37" spans="1:13" ht="18" customHeight="1" x14ac:dyDescent="0.25">
      <c r="A37" s="154" t="s">
        <v>32</v>
      </c>
      <c r="B37" s="155"/>
      <c r="C37" s="90" t="e">
        <f>AVERAGE(C32:C36)</f>
        <v>#DIV/0!</v>
      </c>
      <c r="D37" s="75"/>
      <c r="E37" s="75"/>
      <c r="F37" s="75"/>
    </row>
    <row r="38" spans="1:13" x14ac:dyDescent="0.25">
      <c r="A38" s="153" t="str">
        <f>УПРАВЛЕНИЕ!A32</f>
        <v>Трудовое воспитание</v>
      </c>
      <c r="B38" s="49" t="str">
        <f>УПРАВЛЕНИЕ!B32</f>
        <v>Уважает труд, результаты своего труда, труда других людей.</v>
      </c>
      <c r="C38" s="89"/>
      <c r="D38" s="75"/>
      <c r="E38" s="75"/>
      <c r="F38" s="75"/>
    </row>
    <row r="39" spans="1:13" ht="30" x14ac:dyDescent="0.25">
      <c r="A39" s="153"/>
      <c r="B39" s="49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9"/>
      <c r="D39" s="75"/>
      <c r="E39" s="75"/>
      <c r="F39" s="75"/>
    </row>
    <row r="40" spans="1:13" ht="45" x14ac:dyDescent="0.25">
      <c r="A40" s="153"/>
      <c r="B40" s="49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9"/>
      <c r="D40" s="75"/>
      <c r="E40" s="75"/>
      <c r="F40" s="75"/>
    </row>
    <row r="41" spans="1:13" ht="60" x14ac:dyDescent="0.25">
      <c r="A41" s="153"/>
      <c r="B41" s="49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9"/>
      <c r="D41" s="75"/>
      <c r="E41" s="75"/>
      <c r="F41" s="75"/>
    </row>
    <row r="42" spans="1:13" ht="45" x14ac:dyDescent="0.25">
      <c r="A42" s="153"/>
      <c r="B42" s="49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9"/>
      <c r="D42" s="75"/>
      <c r="E42" s="75"/>
      <c r="F42" s="75"/>
    </row>
    <row r="43" spans="1:13" ht="17.25" customHeight="1" x14ac:dyDescent="0.25">
      <c r="A43" s="154" t="s">
        <v>34</v>
      </c>
      <c r="B43" s="155"/>
      <c r="C43" s="90" t="e">
        <f>AVERAGE(C38:C42)</f>
        <v>#DIV/0!</v>
      </c>
      <c r="D43" s="75"/>
      <c r="E43" s="75"/>
      <c r="F43" s="75"/>
    </row>
    <row r="44" spans="1:13" ht="30" x14ac:dyDescent="0.25">
      <c r="A44" s="153" t="str">
        <f>УПРАВЛЕНИЕ!A37</f>
        <v>Экологическое воспитание</v>
      </c>
      <c r="B44" s="49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9"/>
      <c r="D44" s="75"/>
      <c r="E44" s="75"/>
      <c r="F44" s="75"/>
    </row>
    <row r="45" spans="1:13" x14ac:dyDescent="0.25">
      <c r="A45" s="153"/>
      <c r="B45" s="49" t="str">
        <f>УПРАВЛЕНИЕ!B38</f>
        <v>Выражает активное неприятие действий, приносящих вред природе.</v>
      </c>
      <c r="C45" s="89"/>
      <c r="D45" s="75"/>
      <c r="E45" s="75"/>
      <c r="F45" s="75"/>
    </row>
    <row r="46" spans="1:13" ht="30" x14ac:dyDescent="0.25">
      <c r="A46" s="153"/>
      <c r="B46" s="49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9"/>
      <c r="D46" s="75"/>
      <c r="E46" s="75"/>
      <c r="F46" s="75"/>
    </row>
    <row r="47" spans="1:13" ht="45" x14ac:dyDescent="0.25">
      <c r="A47" s="153"/>
      <c r="B47" s="49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9"/>
      <c r="D47" s="75"/>
      <c r="E47" s="75"/>
      <c r="F47" s="75"/>
    </row>
    <row r="48" spans="1:13" ht="30" x14ac:dyDescent="0.25">
      <c r="A48" s="153"/>
      <c r="B48" s="49" t="str">
        <f>УПРАВЛЕНИЕ!B41</f>
        <v>Участвует в   практической   деятельности   экологической, природоохранной направленности.</v>
      </c>
      <c r="C48" s="89"/>
      <c r="D48" s="75"/>
      <c r="E48" s="75"/>
      <c r="F48" s="75"/>
    </row>
    <row r="49" spans="1:6" ht="18" customHeight="1" x14ac:dyDescent="0.25">
      <c r="A49" s="154" t="s">
        <v>44</v>
      </c>
      <c r="B49" s="155"/>
      <c r="C49" s="90" t="e">
        <f>AVERAGE(C44:C48)</f>
        <v>#DIV/0!</v>
      </c>
      <c r="D49" s="75"/>
      <c r="E49" s="75"/>
      <c r="F49" s="75"/>
    </row>
    <row r="50" spans="1:6" ht="30" x14ac:dyDescent="0.25">
      <c r="A50" s="153" t="str">
        <f>УПРАВЛЕНИЕ!A42</f>
        <v>Ценность научного познания</v>
      </c>
      <c r="B50" s="49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9"/>
      <c r="D50" s="75"/>
      <c r="E50" s="75"/>
      <c r="F50" s="75"/>
    </row>
    <row r="51" spans="1:6" ht="45" x14ac:dyDescent="0.25">
      <c r="A51" s="153"/>
      <c r="B51" s="49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9"/>
      <c r="D51" s="75"/>
      <c r="E51" s="75"/>
      <c r="F51" s="75"/>
    </row>
    <row r="52" spans="1:6" ht="45" x14ac:dyDescent="0.25">
      <c r="A52" s="153"/>
      <c r="B52" s="49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9"/>
      <c r="D52" s="75"/>
      <c r="E52" s="75"/>
      <c r="F52" s="75"/>
    </row>
    <row r="53" spans="1:6" ht="45" x14ac:dyDescent="0.25">
      <c r="A53" s="153"/>
      <c r="B53" s="49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9"/>
      <c r="D53" s="75"/>
      <c r="E53" s="75"/>
      <c r="F53" s="75"/>
    </row>
    <row r="54" spans="1:6" ht="18" customHeight="1" x14ac:dyDescent="0.25">
      <c r="A54" s="154" t="s">
        <v>35</v>
      </c>
      <c r="B54" s="155"/>
      <c r="C54" s="90" t="e">
        <f>AVERAGE(C50:C53)</f>
        <v>#DIV/0!</v>
      </c>
      <c r="D54" s="75"/>
      <c r="E54" s="75"/>
      <c r="F54" s="75"/>
    </row>
    <row r="57" spans="1:6" hidden="1" x14ac:dyDescent="0.25">
      <c r="A57" s="48" t="s">
        <v>38</v>
      </c>
      <c r="B57" s="47" t="e">
        <f>C13</f>
        <v>#DIV/0!</v>
      </c>
    </row>
    <row r="58" spans="1:6" hidden="1" x14ac:dyDescent="0.25">
      <c r="A58" s="48" t="s">
        <v>39</v>
      </c>
      <c r="B58" s="47" t="e">
        <f>C19</f>
        <v>#DIV/0!</v>
      </c>
    </row>
    <row r="59" spans="1:6" ht="30" hidden="1" x14ac:dyDescent="0.25">
      <c r="A59" s="48" t="s">
        <v>36</v>
      </c>
      <c r="B59" s="47" t="e">
        <f>C26</f>
        <v>#DIV/0!</v>
      </c>
    </row>
    <row r="60" spans="1:6" hidden="1" x14ac:dyDescent="0.25">
      <c r="A60" s="69" t="s">
        <v>37</v>
      </c>
      <c r="B60" s="47" t="e">
        <f>C31</f>
        <v>#DIV/0!</v>
      </c>
    </row>
    <row r="61" spans="1:6" hidden="1" x14ac:dyDescent="0.25">
      <c r="A61" s="48" t="s">
        <v>40</v>
      </c>
      <c r="B61" s="47" t="e">
        <f>C37</f>
        <v>#DIV/0!</v>
      </c>
    </row>
    <row r="62" spans="1:6" hidden="1" x14ac:dyDescent="0.25">
      <c r="A62" s="48" t="s">
        <v>41</v>
      </c>
      <c r="B62" s="47" t="e">
        <f>C43</f>
        <v>#DIV/0!</v>
      </c>
    </row>
    <row r="63" spans="1:6" hidden="1" x14ac:dyDescent="0.25">
      <c r="A63" s="27" t="s">
        <v>42</v>
      </c>
      <c r="B63" s="47" t="e">
        <f>C49</f>
        <v>#DIV/0!</v>
      </c>
    </row>
    <row r="64" spans="1:6" ht="30" hidden="1" x14ac:dyDescent="0.25">
      <c r="A64" s="48" t="s">
        <v>26</v>
      </c>
      <c r="B64" s="47" t="e">
        <f>C54</f>
        <v>#DIV/0!</v>
      </c>
    </row>
    <row r="65" spans="1:2" hidden="1" x14ac:dyDescent="0.25">
      <c r="A65" s="92" t="s">
        <v>16</v>
      </c>
      <c r="B65" s="93" t="e">
        <f>AVERAGE(B57:B64)</f>
        <v>#DIV/0!</v>
      </c>
    </row>
    <row r="69" spans="1:2" x14ac:dyDescent="0.25">
      <c r="B69" s="28" t="s">
        <v>17</v>
      </c>
    </row>
    <row r="70" spans="1:2" ht="75" hidden="1" x14ac:dyDescent="0.25">
      <c r="A70" s="48" t="s">
        <v>0</v>
      </c>
    </row>
    <row r="71" spans="1:2" ht="75" hidden="1" x14ac:dyDescent="0.25">
      <c r="A71" s="48" t="s">
        <v>1</v>
      </c>
    </row>
    <row r="72" spans="1:2" ht="75" hidden="1" x14ac:dyDescent="0.25">
      <c r="A72" s="48" t="s">
        <v>2</v>
      </c>
    </row>
    <row r="73" spans="1:2" hidden="1" x14ac:dyDescent="0.25"/>
    <row r="74" spans="1:2" hidden="1" x14ac:dyDescent="0.25">
      <c r="A74" s="27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2:A36"/>
    <mergeCell ref="A37:B37"/>
    <mergeCell ref="A43:B43"/>
    <mergeCell ref="A44:A48"/>
    <mergeCell ref="A49:B49"/>
    <mergeCell ref="A38:A42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26:B26"/>
    <mergeCell ref="A27:A30"/>
    <mergeCell ref="A31:B31"/>
    <mergeCell ref="A1:C1"/>
    <mergeCell ref="E3:M3"/>
    <mergeCell ref="F4:M4"/>
    <mergeCell ref="H5:I5"/>
    <mergeCell ref="F6:G6"/>
    <mergeCell ref="L6:M6"/>
  </mergeCells>
  <conditionalFormatting sqref="A3">
    <cfRule type="cellIs" dxfId="40" priority="2" operator="equal">
      <formula>0</formula>
    </cfRule>
  </conditionalFormatting>
  <conditionalFormatting sqref="F6 J5 L6">
    <cfRule type="cellIs" dxfId="39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61" t="str">
        <f>СТАРТ!A1</f>
        <v>Мониторинг личностных результатов обучающихся (ООО)</v>
      </c>
      <c r="B1" s="161"/>
      <c r="C1" s="161"/>
    </row>
    <row r="3" spans="1:25" ht="21" customHeight="1" x14ac:dyDescent="0.25">
      <c r="A3" s="11">
        <f>СТАРТ!B5</f>
        <v>0</v>
      </c>
      <c r="B3" s="77">
        <f>СТАРТ!B28</f>
        <v>0</v>
      </c>
      <c r="C3" s="62">
        <f>СТАРТ!D5</f>
        <v>0</v>
      </c>
      <c r="D3" s="76"/>
      <c r="E3" s="163" t="s">
        <v>64</v>
      </c>
      <c r="F3" s="163"/>
      <c r="G3" s="163"/>
      <c r="H3" s="163"/>
      <c r="I3" s="163"/>
      <c r="J3" s="163"/>
      <c r="K3" s="163"/>
      <c r="L3" s="163"/>
      <c r="M3" s="163"/>
    </row>
    <row r="4" spans="1:25" ht="15.75" x14ac:dyDescent="0.25">
      <c r="A4" s="127" t="s">
        <v>4</v>
      </c>
      <c r="B4" s="124"/>
      <c r="C4" s="127" t="s">
        <v>5</v>
      </c>
      <c r="D4" s="56"/>
      <c r="E4" s="56"/>
      <c r="F4" s="164">
        <f>B3</f>
        <v>0</v>
      </c>
      <c r="G4" s="164"/>
      <c r="H4" s="164"/>
      <c r="I4" s="164"/>
      <c r="J4" s="164"/>
      <c r="K4" s="164"/>
      <c r="L4" s="164"/>
      <c r="M4" s="164"/>
    </row>
    <row r="5" spans="1:25" ht="21" customHeight="1" x14ac:dyDescent="0.25">
      <c r="D5" s="56"/>
      <c r="E5" s="56"/>
      <c r="F5" s="56"/>
      <c r="G5" s="58"/>
      <c r="H5" s="162" t="s">
        <v>19</v>
      </c>
      <c r="I5" s="162"/>
      <c r="J5" s="59">
        <f>СТАРТ!D5</f>
        <v>0</v>
      </c>
      <c r="K5" s="56" t="s">
        <v>14</v>
      </c>
      <c r="L5" s="56"/>
      <c r="M5" s="57"/>
    </row>
    <row r="6" spans="1:25" ht="48.75" customHeight="1" x14ac:dyDescent="0.25">
      <c r="A6" s="91" t="s">
        <v>21</v>
      </c>
      <c r="B6" s="91" t="s">
        <v>12</v>
      </c>
      <c r="C6" s="91" t="s">
        <v>3</v>
      </c>
      <c r="D6" s="75"/>
      <c r="E6" s="75"/>
      <c r="F6" s="168">
        <f>СТАРТ!B3</f>
        <v>0</v>
      </c>
      <c r="G6" s="168"/>
      <c r="I6" s="53"/>
      <c r="J6" s="54"/>
      <c r="L6" s="171">
        <f>A3</f>
        <v>0</v>
      </c>
      <c r="M6" s="171"/>
    </row>
    <row r="7" spans="1:25" ht="45" x14ac:dyDescent="0.25">
      <c r="A7" s="158" t="str">
        <f>УПРАВЛЕНИЕ!A6</f>
        <v>Гражданское воспитание</v>
      </c>
      <c r="B7" s="49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9"/>
      <c r="D7" s="73"/>
      <c r="E7" s="73"/>
      <c r="F7" s="169" t="s">
        <v>15</v>
      </c>
      <c r="G7" s="169"/>
      <c r="H7" s="34"/>
      <c r="I7" s="50"/>
      <c r="J7" s="51"/>
      <c r="L7" s="169" t="s">
        <v>4</v>
      </c>
      <c r="M7" s="169"/>
      <c r="O7" s="170" t="s">
        <v>13</v>
      </c>
      <c r="P7" s="170"/>
      <c r="Q7" s="170"/>
      <c r="R7" s="170"/>
      <c r="S7" s="170"/>
      <c r="T7" s="103"/>
    </row>
    <row r="8" spans="1:25" ht="60" x14ac:dyDescent="0.25">
      <c r="A8" s="159"/>
      <c r="B8" s="49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9"/>
      <c r="D8" s="74"/>
      <c r="E8" s="74"/>
      <c r="F8" s="74"/>
      <c r="O8" s="166" t="s">
        <v>51</v>
      </c>
      <c r="P8" s="166"/>
      <c r="Q8" s="166"/>
      <c r="R8" s="166"/>
      <c r="S8" s="167" t="s">
        <v>52</v>
      </c>
      <c r="T8" s="152"/>
    </row>
    <row r="9" spans="1:25" ht="15.75" x14ac:dyDescent="0.25">
      <c r="A9" s="159"/>
      <c r="B9" s="49" t="str">
        <f>УПРАВЛЕНИЕ!B8</f>
        <v xml:space="preserve">Проявляет уважение к государственным символам России, праздникам. </v>
      </c>
      <c r="C9" s="89"/>
      <c r="D9" s="74"/>
      <c r="E9" s="74"/>
      <c r="F9" s="74"/>
      <c r="O9" s="166"/>
      <c r="P9" s="166"/>
      <c r="Q9" s="166"/>
      <c r="R9" s="166"/>
      <c r="S9" s="167"/>
      <c r="T9" s="152"/>
      <c r="Y9" s="55"/>
    </row>
    <row r="10" spans="1:25" ht="45" x14ac:dyDescent="0.25">
      <c r="A10" s="159"/>
      <c r="B10" s="49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9"/>
      <c r="D10" s="74"/>
      <c r="E10" s="74"/>
      <c r="F10" s="74"/>
      <c r="H10" s="50"/>
      <c r="I10" s="50"/>
      <c r="J10" s="51"/>
      <c r="O10" s="166"/>
      <c r="P10" s="166"/>
      <c r="Q10" s="166"/>
      <c r="R10" s="166"/>
      <c r="S10" s="167"/>
      <c r="T10" s="126"/>
    </row>
    <row r="11" spans="1:25" ht="30" x14ac:dyDescent="0.25">
      <c r="A11" s="159"/>
      <c r="B11" s="49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9"/>
      <c r="D11" s="45"/>
      <c r="E11" s="45"/>
      <c r="F11" s="45"/>
      <c r="H11" s="43"/>
      <c r="I11" s="43"/>
      <c r="J11" s="44"/>
      <c r="O11" s="166"/>
      <c r="P11" s="166"/>
      <c r="Q11" s="166"/>
      <c r="R11" s="166"/>
      <c r="S11" s="167"/>
      <c r="T11" s="126"/>
    </row>
    <row r="12" spans="1:25" ht="45" x14ac:dyDescent="0.25">
      <c r="A12" s="159"/>
      <c r="B12" s="49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9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5"/>
    </row>
    <row r="13" spans="1:25" ht="18" customHeight="1" x14ac:dyDescent="0.25">
      <c r="A13" s="156" t="s">
        <v>27</v>
      </c>
      <c r="B13" s="157"/>
      <c r="C13" s="90" t="e">
        <f>AVERAGE(C7:C12)</f>
        <v>#DIV/0!</v>
      </c>
      <c r="D13" s="45"/>
      <c r="E13" s="45"/>
      <c r="F13" s="45"/>
      <c r="G13" s="43"/>
      <c r="H13" s="43"/>
      <c r="I13" s="43"/>
      <c r="J13" s="44"/>
      <c r="O13" s="50"/>
      <c r="P13" s="50"/>
      <c r="Q13" s="50" t="s">
        <v>17</v>
      </c>
      <c r="R13" s="50"/>
      <c r="S13" s="50"/>
    </row>
    <row r="14" spans="1:25" ht="30" x14ac:dyDescent="0.25">
      <c r="A14" s="158" t="str">
        <f>УПРАВЛЕНИЕ!A12</f>
        <v>Патриотическое воспитание</v>
      </c>
      <c r="B14" s="49" t="str">
        <f>УПРАВЛЕНИЕ!B12</f>
        <v>Сознаёт свою национальную, этническую принадлежность, любит свой народ, его традиции, культуру.</v>
      </c>
      <c r="C14" s="89"/>
      <c r="D14" s="45"/>
      <c r="E14" s="45"/>
      <c r="F14" s="45"/>
      <c r="G14" s="45"/>
      <c r="H14" s="45"/>
      <c r="O14" s="50"/>
      <c r="P14" s="50"/>
      <c r="Q14" s="50"/>
      <c r="R14" s="50"/>
      <c r="S14" s="50"/>
    </row>
    <row r="15" spans="1:25" ht="45" x14ac:dyDescent="0.25">
      <c r="A15" s="159"/>
      <c r="B15" s="49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9"/>
      <c r="D15" s="45"/>
      <c r="E15" s="45"/>
      <c r="F15" s="45"/>
      <c r="G15" s="45"/>
      <c r="H15" s="71" t="s">
        <v>43</v>
      </c>
      <c r="I15" s="46"/>
      <c r="K15" s="52" t="e">
        <f>B65</f>
        <v>#DIV/0!</v>
      </c>
      <c r="L15" s="52"/>
      <c r="O15" s="50"/>
      <c r="P15" s="50"/>
      <c r="Q15" s="50"/>
      <c r="R15" s="50"/>
      <c r="S15" s="50"/>
    </row>
    <row r="16" spans="1:25" ht="30" x14ac:dyDescent="0.25">
      <c r="A16" s="159"/>
      <c r="B16" s="49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9"/>
      <c r="D16" s="45"/>
      <c r="E16" s="45"/>
      <c r="F16" s="45"/>
      <c r="G16" s="45"/>
      <c r="H16" s="45"/>
      <c r="I16" s="71"/>
      <c r="J16" s="46"/>
      <c r="L16" s="52"/>
      <c r="O16" s="50"/>
      <c r="P16" s="50"/>
      <c r="Q16" s="50"/>
      <c r="R16" s="50"/>
      <c r="S16" s="50"/>
    </row>
    <row r="17" spans="1:13" ht="45" customHeight="1" x14ac:dyDescent="0.25">
      <c r="A17" s="159"/>
      <c r="B17" s="49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9"/>
      <c r="D17" s="75"/>
      <c r="E17" s="75"/>
      <c r="G17" s="165" t="s">
        <v>47</v>
      </c>
      <c r="H17" s="165"/>
      <c r="I17" s="165"/>
      <c r="J17" s="165"/>
      <c r="K17" s="165"/>
      <c r="L17" s="165"/>
      <c r="M17" s="165"/>
    </row>
    <row r="18" spans="1:13" x14ac:dyDescent="0.25">
      <c r="A18" s="160"/>
      <c r="B18" s="49" t="str">
        <f>УПРАВЛЕНИЕ!B16</f>
        <v>Принимает участие в мероприятиях патриотической направленности.</v>
      </c>
      <c r="C18" s="89"/>
      <c r="D18" s="75"/>
      <c r="E18" s="75"/>
      <c r="G18" s="165"/>
      <c r="H18" s="165"/>
      <c r="I18" s="165"/>
      <c r="J18" s="165"/>
      <c r="K18" s="165"/>
      <c r="L18" s="165"/>
      <c r="M18" s="165"/>
    </row>
    <row r="19" spans="1:13" ht="18" customHeight="1" x14ac:dyDescent="0.25">
      <c r="A19" s="156" t="s">
        <v>29</v>
      </c>
      <c r="B19" s="157"/>
      <c r="C19" s="90" t="e">
        <f>AVERAGE(C14:C18)</f>
        <v>#DIV/0!</v>
      </c>
      <c r="D19" s="75"/>
      <c r="E19" s="75"/>
      <c r="G19" s="165"/>
      <c r="H19" s="165"/>
      <c r="I19" s="165"/>
      <c r="J19" s="165"/>
      <c r="K19" s="165"/>
      <c r="L19" s="165"/>
      <c r="M19" s="165"/>
    </row>
    <row r="20" spans="1:13" ht="45" x14ac:dyDescent="0.25">
      <c r="A20" s="158" t="str">
        <f>УПРАВЛЕНИЕ!A17</f>
        <v>Духовно-нравственное воспитание</v>
      </c>
      <c r="B20" s="49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9"/>
      <c r="D20" s="75"/>
      <c r="E20" s="75"/>
      <c r="G20" s="165"/>
      <c r="H20" s="165"/>
      <c r="I20" s="165"/>
      <c r="J20" s="165"/>
      <c r="K20" s="165"/>
      <c r="L20" s="165"/>
      <c r="M20" s="165"/>
    </row>
    <row r="21" spans="1:13" ht="45.75" customHeight="1" x14ac:dyDescent="0.25">
      <c r="A21" s="159"/>
      <c r="B21" s="49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9"/>
      <c r="D21" s="75"/>
      <c r="E21" s="75"/>
      <c r="G21" s="129"/>
      <c r="H21" s="129"/>
      <c r="I21" s="129"/>
      <c r="J21" s="129"/>
      <c r="K21" s="129"/>
      <c r="L21" s="129"/>
      <c r="M21" s="129"/>
    </row>
    <row r="22" spans="1:13" ht="45" x14ac:dyDescent="0.25">
      <c r="A22" s="159"/>
      <c r="B22" s="49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9"/>
      <c r="D22" s="75"/>
      <c r="E22" s="75"/>
      <c r="G22" s="129"/>
      <c r="H22" s="129"/>
      <c r="I22" s="129"/>
      <c r="J22" s="129"/>
      <c r="K22" s="129"/>
      <c r="L22" s="129"/>
      <c r="M22" s="129"/>
    </row>
    <row r="23" spans="1:13" ht="60" x14ac:dyDescent="0.25">
      <c r="A23" s="159"/>
      <c r="B23" s="49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9"/>
      <c r="D23" s="75"/>
      <c r="E23" s="75"/>
      <c r="G23" s="129"/>
      <c r="H23" s="129"/>
      <c r="I23" s="129"/>
      <c r="J23" s="129"/>
      <c r="K23" s="129"/>
      <c r="L23" s="129"/>
      <c r="M23" s="129"/>
    </row>
    <row r="24" spans="1:13" ht="45" x14ac:dyDescent="0.25">
      <c r="A24" s="159"/>
      <c r="B24" s="49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9"/>
      <c r="D24" s="75"/>
      <c r="E24" s="75"/>
      <c r="F24" s="75"/>
    </row>
    <row r="25" spans="1:13" ht="45" x14ac:dyDescent="0.25">
      <c r="A25" s="160"/>
      <c r="B25" s="49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9"/>
      <c r="D25" s="75"/>
      <c r="E25" s="75"/>
      <c r="F25" s="75"/>
    </row>
    <row r="26" spans="1:13" ht="18" customHeight="1" x14ac:dyDescent="0.25">
      <c r="A26" s="154" t="s">
        <v>30</v>
      </c>
      <c r="B26" s="155"/>
      <c r="C26" s="90" t="e">
        <f>AVERAGE(C20:C25)</f>
        <v>#DIV/0!</v>
      </c>
      <c r="D26" s="75"/>
      <c r="E26" s="75"/>
      <c r="F26" s="75"/>
    </row>
    <row r="27" spans="1:13" ht="30" x14ac:dyDescent="0.25">
      <c r="A27" s="153" t="str">
        <f>УПРАВЛЕНИЕ!A23</f>
        <v>Эстетическое воспитание</v>
      </c>
      <c r="B27" s="78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9"/>
      <c r="D27" s="75"/>
      <c r="E27" s="75"/>
      <c r="F27" s="75"/>
      <c r="G27" s="70"/>
      <c r="H27" s="70"/>
      <c r="I27" s="70"/>
      <c r="J27" s="70"/>
      <c r="K27" s="70"/>
      <c r="L27" s="70"/>
    </row>
    <row r="28" spans="1:13" ht="45" x14ac:dyDescent="0.25">
      <c r="A28" s="153"/>
      <c r="B28" s="49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9"/>
      <c r="D28" s="75"/>
      <c r="E28" s="75"/>
      <c r="F28" s="75"/>
      <c r="G28" s="70"/>
      <c r="H28" s="70"/>
      <c r="I28" s="70"/>
      <c r="J28" s="70"/>
      <c r="K28" s="70"/>
      <c r="L28" s="70"/>
      <c r="M28" s="60"/>
    </row>
    <row r="29" spans="1:13" ht="45" x14ac:dyDescent="0.25">
      <c r="A29" s="153"/>
      <c r="B29" s="49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9"/>
      <c r="D29" s="75"/>
      <c r="E29" s="75"/>
      <c r="F29" s="75"/>
      <c r="G29" s="70"/>
      <c r="H29" s="70"/>
      <c r="I29" s="70"/>
      <c r="J29" s="70"/>
      <c r="K29" s="70"/>
      <c r="L29" s="70"/>
      <c r="M29" s="60"/>
    </row>
    <row r="30" spans="1:13" ht="30" x14ac:dyDescent="0.25">
      <c r="A30" s="153"/>
      <c r="B30" s="49" t="str">
        <f>УПРАВЛЕНИЕ!B26</f>
        <v>Ориентирован на самовыражение в разных видах искусства, в художественном творчестве.</v>
      </c>
      <c r="C30" s="89"/>
      <c r="D30" s="75"/>
      <c r="E30" s="75"/>
      <c r="F30" s="75"/>
      <c r="K30" s="60"/>
      <c r="L30" s="60"/>
      <c r="M30" s="60"/>
    </row>
    <row r="31" spans="1:13" ht="18" customHeight="1" x14ac:dyDescent="0.25">
      <c r="A31" s="154" t="s">
        <v>31</v>
      </c>
      <c r="B31" s="155"/>
      <c r="C31" s="90" t="e">
        <f>AVERAGE(C27:C30)</f>
        <v>#DIV/0!</v>
      </c>
      <c r="D31" s="75"/>
      <c r="E31" s="75"/>
      <c r="F31" s="75"/>
      <c r="K31" s="60"/>
      <c r="L31" s="60"/>
      <c r="M31" s="60"/>
    </row>
    <row r="32" spans="1:13" ht="45" x14ac:dyDescent="0.25">
      <c r="A32" s="153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9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9"/>
      <c r="D32" s="75"/>
      <c r="E32" s="75"/>
      <c r="F32" s="75"/>
      <c r="G32" s="61"/>
      <c r="H32" s="61"/>
      <c r="I32" s="61"/>
      <c r="J32" s="61"/>
      <c r="K32" s="60"/>
      <c r="L32" s="60"/>
      <c r="M32" s="60"/>
    </row>
    <row r="33" spans="1:13" ht="45" x14ac:dyDescent="0.25">
      <c r="A33" s="153"/>
      <c r="B33" s="49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9"/>
      <c r="D33" s="75"/>
      <c r="E33" s="75"/>
      <c r="F33" s="75"/>
      <c r="G33" s="61"/>
      <c r="H33" s="61"/>
      <c r="I33" s="61"/>
      <c r="J33" s="61"/>
      <c r="K33" s="60"/>
      <c r="L33" s="60"/>
      <c r="M33" s="60"/>
    </row>
    <row r="34" spans="1:13" ht="45" x14ac:dyDescent="0.25">
      <c r="A34" s="153"/>
      <c r="B34" s="49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9"/>
      <c r="D34" s="75"/>
      <c r="E34" s="75"/>
      <c r="F34" s="75"/>
    </row>
    <row r="35" spans="1:13" ht="30" x14ac:dyDescent="0.25">
      <c r="A35" s="153"/>
      <c r="B35" s="49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9"/>
      <c r="D35" s="75"/>
      <c r="E35" s="75"/>
      <c r="F35" s="75"/>
    </row>
    <row r="36" spans="1:13" ht="30" x14ac:dyDescent="0.25">
      <c r="A36" s="153"/>
      <c r="B36" s="49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9"/>
      <c r="D36" s="75"/>
      <c r="E36" s="75"/>
      <c r="F36" s="75"/>
    </row>
    <row r="37" spans="1:13" ht="18" customHeight="1" x14ac:dyDescent="0.25">
      <c r="A37" s="154" t="s">
        <v>32</v>
      </c>
      <c r="B37" s="155"/>
      <c r="C37" s="90" t="e">
        <f>AVERAGE(C32:C36)</f>
        <v>#DIV/0!</v>
      </c>
      <c r="D37" s="75"/>
      <c r="E37" s="75"/>
      <c r="F37" s="75"/>
    </row>
    <row r="38" spans="1:13" x14ac:dyDescent="0.25">
      <c r="A38" s="153" t="str">
        <f>УПРАВЛЕНИЕ!A32</f>
        <v>Трудовое воспитание</v>
      </c>
      <c r="B38" s="49" t="str">
        <f>УПРАВЛЕНИЕ!B32</f>
        <v>Уважает труд, результаты своего труда, труда других людей.</v>
      </c>
      <c r="C38" s="89"/>
      <c r="D38" s="75"/>
      <c r="E38" s="75"/>
      <c r="F38" s="75"/>
    </row>
    <row r="39" spans="1:13" ht="30" x14ac:dyDescent="0.25">
      <c r="A39" s="153"/>
      <c r="B39" s="49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9"/>
      <c r="D39" s="75"/>
      <c r="E39" s="75"/>
      <c r="F39" s="75"/>
    </row>
    <row r="40" spans="1:13" ht="45" x14ac:dyDescent="0.25">
      <c r="A40" s="153"/>
      <c r="B40" s="49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9"/>
      <c r="D40" s="75"/>
      <c r="E40" s="75"/>
      <c r="F40" s="75"/>
    </row>
    <row r="41" spans="1:13" ht="60" x14ac:dyDescent="0.25">
      <c r="A41" s="153"/>
      <c r="B41" s="49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9"/>
      <c r="D41" s="75"/>
      <c r="E41" s="75"/>
      <c r="F41" s="75"/>
    </row>
    <row r="42" spans="1:13" ht="45" x14ac:dyDescent="0.25">
      <c r="A42" s="153"/>
      <c r="B42" s="49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9"/>
      <c r="D42" s="75"/>
      <c r="E42" s="75"/>
      <c r="F42" s="75"/>
    </row>
    <row r="43" spans="1:13" ht="17.25" customHeight="1" x14ac:dyDescent="0.25">
      <c r="A43" s="154" t="s">
        <v>34</v>
      </c>
      <c r="B43" s="155"/>
      <c r="C43" s="90" t="e">
        <f>AVERAGE(C38:C42)</f>
        <v>#DIV/0!</v>
      </c>
      <c r="D43" s="75"/>
      <c r="E43" s="75"/>
      <c r="F43" s="75"/>
    </row>
    <row r="44" spans="1:13" ht="30" x14ac:dyDescent="0.25">
      <c r="A44" s="153" t="str">
        <f>УПРАВЛЕНИЕ!A37</f>
        <v>Экологическое воспитание</v>
      </c>
      <c r="B44" s="49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9"/>
      <c r="D44" s="75"/>
      <c r="E44" s="75"/>
      <c r="F44" s="75"/>
    </row>
    <row r="45" spans="1:13" x14ac:dyDescent="0.25">
      <c r="A45" s="153"/>
      <c r="B45" s="49" t="str">
        <f>УПРАВЛЕНИЕ!B38</f>
        <v>Выражает активное неприятие действий, приносящих вред природе.</v>
      </c>
      <c r="C45" s="89"/>
      <c r="D45" s="75"/>
      <c r="E45" s="75"/>
      <c r="F45" s="75"/>
    </row>
    <row r="46" spans="1:13" ht="30" x14ac:dyDescent="0.25">
      <c r="A46" s="153"/>
      <c r="B46" s="49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9"/>
      <c r="D46" s="75"/>
      <c r="E46" s="75"/>
      <c r="F46" s="75"/>
    </row>
    <row r="47" spans="1:13" ht="45" x14ac:dyDescent="0.25">
      <c r="A47" s="153"/>
      <c r="B47" s="49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9"/>
      <c r="D47" s="75"/>
      <c r="E47" s="75"/>
      <c r="F47" s="75"/>
    </row>
    <row r="48" spans="1:13" ht="30" x14ac:dyDescent="0.25">
      <c r="A48" s="153"/>
      <c r="B48" s="49" t="str">
        <f>УПРАВЛЕНИЕ!B41</f>
        <v>Участвует в   практической   деятельности   экологической, природоохранной направленности.</v>
      </c>
      <c r="C48" s="89"/>
      <c r="D48" s="75"/>
      <c r="E48" s="75"/>
      <c r="F48" s="75"/>
    </row>
    <row r="49" spans="1:6" ht="18" customHeight="1" x14ac:dyDescent="0.25">
      <c r="A49" s="154" t="s">
        <v>44</v>
      </c>
      <c r="B49" s="155"/>
      <c r="C49" s="90" t="e">
        <f>AVERAGE(C44:C48)</f>
        <v>#DIV/0!</v>
      </c>
      <c r="D49" s="75"/>
      <c r="E49" s="75"/>
      <c r="F49" s="75"/>
    </row>
    <row r="50" spans="1:6" ht="30" x14ac:dyDescent="0.25">
      <c r="A50" s="153" t="str">
        <f>УПРАВЛЕНИЕ!A42</f>
        <v>Ценность научного познания</v>
      </c>
      <c r="B50" s="49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9"/>
      <c r="D50" s="75"/>
      <c r="E50" s="75"/>
      <c r="F50" s="75"/>
    </row>
    <row r="51" spans="1:6" ht="45" x14ac:dyDescent="0.25">
      <c r="A51" s="153"/>
      <c r="B51" s="49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9"/>
      <c r="D51" s="75"/>
      <c r="E51" s="75"/>
      <c r="F51" s="75"/>
    </row>
    <row r="52" spans="1:6" ht="45" x14ac:dyDescent="0.25">
      <c r="A52" s="153"/>
      <c r="B52" s="49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9"/>
      <c r="D52" s="75"/>
      <c r="E52" s="75"/>
      <c r="F52" s="75"/>
    </row>
    <row r="53" spans="1:6" ht="45" x14ac:dyDescent="0.25">
      <c r="A53" s="153"/>
      <c r="B53" s="49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9"/>
      <c r="D53" s="75"/>
      <c r="E53" s="75"/>
      <c r="F53" s="75"/>
    </row>
    <row r="54" spans="1:6" ht="18" customHeight="1" x14ac:dyDescent="0.25">
      <c r="A54" s="154" t="s">
        <v>35</v>
      </c>
      <c r="B54" s="155"/>
      <c r="C54" s="90" t="e">
        <f>AVERAGE(C50:C53)</f>
        <v>#DIV/0!</v>
      </c>
      <c r="D54" s="75"/>
      <c r="E54" s="75"/>
      <c r="F54" s="75"/>
    </row>
    <row r="57" spans="1:6" hidden="1" x14ac:dyDescent="0.25">
      <c r="A57" s="48" t="s">
        <v>38</v>
      </c>
      <c r="B57" s="47" t="e">
        <f>C13</f>
        <v>#DIV/0!</v>
      </c>
    </row>
    <row r="58" spans="1:6" hidden="1" x14ac:dyDescent="0.25">
      <c r="A58" s="48" t="s">
        <v>39</v>
      </c>
      <c r="B58" s="47" t="e">
        <f>C19</f>
        <v>#DIV/0!</v>
      </c>
    </row>
    <row r="59" spans="1:6" ht="30" hidden="1" x14ac:dyDescent="0.25">
      <c r="A59" s="48" t="s">
        <v>36</v>
      </c>
      <c r="B59" s="47" t="e">
        <f>C26</f>
        <v>#DIV/0!</v>
      </c>
    </row>
    <row r="60" spans="1:6" hidden="1" x14ac:dyDescent="0.25">
      <c r="A60" s="69" t="s">
        <v>37</v>
      </c>
      <c r="B60" s="47" t="e">
        <f>C31</f>
        <v>#DIV/0!</v>
      </c>
    </row>
    <row r="61" spans="1:6" hidden="1" x14ac:dyDescent="0.25">
      <c r="A61" s="48" t="s">
        <v>40</v>
      </c>
      <c r="B61" s="47" t="e">
        <f>C37</f>
        <v>#DIV/0!</v>
      </c>
    </row>
    <row r="62" spans="1:6" hidden="1" x14ac:dyDescent="0.25">
      <c r="A62" s="48" t="s">
        <v>41</v>
      </c>
      <c r="B62" s="47" t="e">
        <f>C43</f>
        <v>#DIV/0!</v>
      </c>
    </row>
    <row r="63" spans="1:6" hidden="1" x14ac:dyDescent="0.25">
      <c r="A63" s="27" t="s">
        <v>42</v>
      </c>
      <c r="B63" s="47" t="e">
        <f>C49</f>
        <v>#DIV/0!</v>
      </c>
    </row>
    <row r="64" spans="1:6" ht="30" hidden="1" x14ac:dyDescent="0.25">
      <c r="A64" s="48" t="s">
        <v>26</v>
      </c>
      <c r="B64" s="47" t="e">
        <f>C54</f>
        <v>#DIV/0!</v>
      </c>
    </row>
    <row r="65" spans="1:2" hidden="1" x14ac:dyDescent="0.25">
      <c r="A65" s="92" t="s">
        <v>16</v>
      </c>
      <c r="B65" s="93" t="e">
        <f>AVERAGE(B57:B64)</f>
        <v>#DIV/0!</v>
      </c>
    </row>
    <row r="69" spans="1:2" x14ac:dyDescent="0.25">
      <c r="B69" s="28" t="s">
        <v>17</v>
      </c>
    </row>
    <row r="70" spans="1:2" ht="75" hidden="1" x14ac:dyDescent="0.25">
      <c r="A70" s="48" t="s">
        <v>0</v>
      </c>
    </row>
    <row r="71" spans="1:2" ht="75" hidden="1" x14ac:dyDescent="0.25">
      <c r="A71" s="48" t="s">
        <v>1</v>
      </c>
    </row>
    <row r="72" spans="1:2" ht="75" hidden="1" x14ac:dyDescent="0.25">
      <c r="A72" s="48" t="s">
        <v>2</v>
      </c>
    </row>
    <row r="73" spans="1:2" hidden="1" x14ac:dyDescent="0.25"/>
    <row r="74" spans="1:2" hidden="1" x14ac:dyDescent="0.25">
      <c r="A74" s="27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2:A36"/>
    <mergeCell ref="A37:B37"/>
    <mergeCell ref="A43:B43"/>
    <mergeCell ref="A44:A48"/>
    <mergeCell ref="A49:B49"/>
    <mergeCell ref="A38:A42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26:B26"/>
    <mergeCell ref="A27:A30"/>
    <mergeCell ref="A31:B31"/>
    <mergeCell ref="A1:C1"/>
    <mergeCell ref="E3:M3"/>
    <mergeCell ref="F4:M4"/>
    <mergeCell ref="H5:I5"/>
    <mergeCell ref="F6:G6"/>
    <mergeCell ref="L6:M6"/>
  </mergeCells>
  <conditionalFormatting sqref="A3">
    <cfRule type="cellIs" dxfId="38" priority="2" operator="equal">
      <formula>0</formula>
    </cfRule>
  </conditionalFormatting>
  <conditionalFormatting sqref="F6 J5 L6">
    <cfRule type="cellIs" dxfId="37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61" t="str">
        <f>СТАРТ!A1</f>
        <v>Мониторинг личностных результатов обучающихся (ООО)</v>
      </c>
      <c r="B1" s="161"/>
      <c r="C1" s="161"/>
    </row>
    <row r="3" spans="1:25" ht="21" customHeight="1" x14ac:dyDescent="0.25">
      <c r="A3" s="11">
        <f>СТАРТ!B5</f>
        <v>0</v>
      </c>
      <c r="B3" s="77">
        <f>СТАРТ!B29</f>
        <v>0</v>
      </c>
      <c r="C3" s="62">
        <f>СТАРТ!D5</f>
        <v>0</v>
      </c>
      <c r="D3" s="76"/>
      <c r="E3" s="163" t="s">
        <v>64</v>
      </c>
      <c r="F3" s="163"/>
      <c r="G3" s="163"/>
      <c r="H3" s="163"/>
      <c r="I3" s="163"/>
      <c r="J3" s="163"/>
      <c r="K3" s="163"/>
      <c r="L3" s="163"/>
      <c r="M3" s="163"/>
    </row>
    <row r="4" spans="1:25" ht="15.75" x14ac:dyDescent="0.25">
      <c r="A4" s="127" t="s">
        <v>4</v>
      </c>
      <c r="B4" s="124"/>
      <c r="C4" s="127" t="s">
        <v>5</v>
      </c>
      <c r="D4" s="56"/>
      <c r="E4" s="56"/>
      <c r="F4" s="164">
        <f>B3</f>
        <v>0</v>
      </c>
      <c r="G4" s="164"/>
      <c r="H4" s="164"/>
      <c r="I4" s="164"/>
      <c r="J4" s="164"/>
      <c r="K4" s="164"/>
      <c r="L4" s="164"/>
      <c r="M4" s="164"/>
    </row>
    <row r="5" spans="1:25" ht="21" customHeight="1" x14ac:dyDescent="0.25">
      <c r="D5" s="56"/>
      <c r="E5" s="56"/>
      <c r="F5" s="56"/>
      <c r="G5" s="58"/>
      <c r="H5" s="162" t="s">
        <v>19</v>
      </c>
      <c r="I5" s="162"/>
      <c r="J5" s="59">
        <f>СТАРТ!D5</f>
        <v>0</v>
      </c>
      <c r="K5" s="56" t="s">
        <v>14</v>
      </c>
      <c r="L5" s="56"/>
      <c r="M5" s="57"/>
    </row>
    <row r="6" spans="1:25" ht="48.75" customHeight="1" x14ac:dyDescent="0.25">
      <c r="A6" s="91" t="s">
        <v>21</v>
      </c>
      <c r="B6" s="91" t="s">
        <v>12</v>
      </c>
      <c r="C6" s="91" t="s">
        <v>3</v>
      </c>
      <c r="D6" s="75"/>
      <c r="E6" s="75"/>
      <c r="F6" s="168">
        <f>СТАРТ!B3</f>
        <v>0</v>
      </c>
      <c r="G6" s="168"/>
      <c r="I6" s="53"/>
      <c r="J6" s="54"/>
      <c r="L6" s="171">
        <f>A3</f>
        <v>0</v>
      </c>
      <c r="M6" s="171"/>
    </row>
    <row r="7" spans="1:25" ht="45" x14ac:dyDescent="0.25">
      <c r="A7" s="158" t="str">
        <f>УПРАВЛЕНИЕ!A6</f>
        <v>Гражданское воспитание</v>
      </c>
      <c r="B7" s="49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9"/>
      <c r="D7" s="73"/>
      <c r="E7" s="73"/>
      <c r="F7" s="169" t="s">
        <v>15</v>
      </c>
      <c r="G7" s="169"/>
      <c r="H7" s="34"/>
      <c r="I7" s="50"/>
      <c r="J7" s="51"/>
      <c r="L7" s="169" t="s">
        <v>4</v>
      </c>
      <c r="M7" s="169"/>
      <c r="O7" s="170" t="s">
        <v>13</v>
      </c>
      <c r="P7" s="170"/>
      <c r="Q7" s="170"/>
      <c r="R7" s="170"/>
      <c r="S7" s="170"/>
      <c r="T7" s="103"/>
    </row>
    <row r="8" spans="1:25" ht="60" x14ac:dyDescent="0.25">
      <c r="A8" s="159"/>
      <c r="B8" s="49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9"/>
      <c r="D8" s="74"/>
      <c r="E8" s="74"/>
      <c r="F8" s="74"/>
      <c r="O8" s="166" t="s">
        <v>51</v>
      </c>
      <c r="P8" s="166"/>
      <c r="Q8" s="166"/>
      <c r="R8" s="166"/>
      <c r="S8" s="167" t="s">
        <v>52</v>
      </c>
      <c r="T8" s="152"/>
    </row>
    <row r="9" spans="1:25" ht="15.75" x14ac:dyDescent="0.25">
      <c r="A9" s="159"/>
      <c r="B9" s="49" t="str">
        <f>УПРАВЛЕНИЕ!B8</f>
        <v xml:space="preserve">Проявляет уважение к государственным символам России, праздникам. </v>
      </c>
      <c r="C9" s="89"/>
      <c r="D9" s="74"/>
      <c r="E9" s="74"/>
      <c r="F9" s="74"/>
      <c r="O9" s="166"/>
      <c r="P9" s="166"/>
      <c r="Q9" s="166"/>
      <c r="R9" s="166"/>
      <c r="S9" s="167"/>
      <c r="T9" s="152"/>
      <c r="Y9" s="55"/>
    </row>
    <row r="10" spans="1:25" ht="45" x14ac:dyDescent="0.25">
      <c r="A10" s="159"/>
      <c r="B10" s="49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9"/>
      <c r="D10" s="74"/>
      <c r="E10" s="74"/>
      <c r="F10" s="74"/>
      <c r="H10" s="50"/>
      <c r="I10" s="50"/>
      <c r="J10" s="51"/>
      <c r="O10" s="166"/>
      <c r="P10" s="166"/>
      <c r="Q10" s="166"/>
      <c r="R10" s="166"/>
      <c r="S10" s="167"/>
      <c r="T10" s="126"/>
    </row>
    <row r="11" spans="1:25" ht="30" x14ac:dyDescent="0.25">
      <c r="A11" s="159"/>
      <c r="B11" s="49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9"/>
      <c r="D11" s="45"/>
      <c r="E11" s="45"/>
      <c r="F11" s="45"/>
      <c r="H11" s="43"/>
      <c r="I11" s="43"/>
      <c r="J11" s="44"/>
      <c r="O11" s="166"/>
      <c r="P11" s="166"/>
      <c r="Q11" s="166"/>
      <c r="R11" s="166"/>
      <c r="S11" s="167"/>
      <c r="T11" s="126"/>
    </row>
    <row r="12" spans="1:25" ht="45" x14ac:dyDescent="0.25">
      <c r="A12" s="159"/>
      <c r="B12" s="49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9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5"/>
    </row>
    <row r="13" spans="1:25" ht="18" customHeight="1" x14ac:dyDescent="0.25">
      <c r="A13" s="156" t="s">
        <v>27</v>
      </c>
      <c r="B13" s="157"/>
      <c r="C13" s="90" t="e">
        <f>AVERAGE(C7:C12)</f>
        <v>#DIV/0!</v>
      </c>
      <c r="D13" s="45"/>
      <c r="E13" s="45"/>
      <c r="F13" s="45"/>
      <c r="G13" s="43"/>
      <c r="H13" s="43"/>
      <c r="I13" s="43"/>
      <c r="J13" s="44"/>
      <c r="O13" s="50"/>
      <c r="P13" s="50"/>
      <c r="Q13" s="50" t="s">
        <v>17</v>
      </c>
      <c r="R13" s="50"/>
      <c r="S13" s="50"/>
    </row>
    <row r="14" spans="1:25" ht="30" x14ac:dyDescent="0.25">
      <c r="A14" s="158" t="str">
        <f>УПРАВЛЕНИЕ!A12</f>
        <v>Патриотическое воспитание</v>
      </c>
      <c r="B14" s="49" t="str">
        <f>УПРАВЛЕНИЕ!B12</f>
        <v>Сознаёт свою национальную, этническую принадлежность, любит свой народ, его традиции, культуру.</v>
      </c>
      <c r="C14" s="89"/>
      <c r="D14" s="45"/>
      <c r="E14" s="45"/>
      <c r="F14" s="45"/>
      <c r="G14" s="45"/>
      <c r="H14" s="45"/>
      <c r="O14" s="50"/>
      <c r="P14" s="50"/>
      <c r="Q14" s="50"/>
      <c r="R14" s="50"/>
      <c r="S14" s="50"/>
    </row>
    <row r="15" spans="1:25" ht="45" x14ac:dyDescent="0.25">
      <c r="A15" s="159"/>
      <c r="B15" s="49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9"/>
      <c r="D15" s="45"/>
      <c r="E15" s="45"/>
      <c r="F15" s="45"/>
      <c r="G15" s="45"/>
      <c r="H15" s="71" t="s">
        <v>43</v>
      </c>
      <c r="I15" s="46"/>
      <c r="K15" s="52" t="e">
        <f>B65</f>
        <v>#DIV/0!</v>
      </c>
      <c r="L15" s="52"/>
      <c r="O15" s="50"/>
      <c r="P15" s="50"/>
      <c r="Q15" s="50"/>
      <c r="R15" s="50"/>
      <c r="S15" s="50"/>
    </row>
    <row r="16" spans="1:25" ht="30" x14ac:dyDescent="0.25">
      <c r="A16" s="159"/>
      <c r="B16" s="49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9"/>
      <c r="D16" s="45"/>
      <c r="E16" s="45"/>
      <c r="F16" s="45"/>
      <c r="G16" s="45"/>
      <c r="H16" s="45"/>
      <c r="I16" s="71"/>
      <c r="J16" s="46"/>
      <c r="L16" s="52"/>
      <c r="O16" s="50"/>
      <c r="P16" s="50"/>
      <c r="Q16" s="50"/>
      <c r="R16" s="50"/>
      <c r="S16" s="50"/>
    </row>
    <row r="17" spans="1:13" ht="45" customHeight="1" x14ac:dyDescent="0.25">
      <c r="A17" s="159"/>
      <c r="B17" s="49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9"/>
      <c r="D17" s="75"/>
      <c r="E17" s="75"/>
      <c r="G17" s="165" t="s">
        <v>47</v>
      </c>
      <c r="H17" s="165"/>
      <c r="I17" s="165"/>
      <c r="J17" s="165"/>
      <c r="K17" s="165"/>
      <c r="L17" s="165"/>
      <c r="M17" s="165"/>
    </row>
    <row r="18" spans="1:13" x14ac:dyDescent="0.25">
      <c r="A18" s="160"/>
      <c r="B18" s="49" t="str">
        <f>УПРАВЛЕНИЕ!B16</f>
        <v>Принимает участие в мероприятиях патриотической направленности.</v>
      </c>
      <c r="C18" s="89"/>
      <c r="D18" s="75"/>
      <c r="E18" s="75"/>
      <c r="G18" s="165"/>
      <c r="H18" s="165"/>
      <c r="I18" s="165"/>
      <c r="J18" s="165"/>
      <c r="K18" s="165"/>
      <c r="L18" s="165"/>
      <c r="M18" s="165"/>
    </row>
    <row r="19" spans="1:13" ht="18" customHeight="1" x14ac:dyDescent="0.25">
      <c r="A19" s="156" t="s">
        <v>29</v>
      </c>
      <c r="B19" s="157"/>
      <c r="C19" s="90" t="e">
        <f>AVERAGE(C14:C18)</f>
        <v>#DIV/0!</v>
      </c>
      <c r="D19" s="75"/>
      <c r="E19" s="75"/>
      <c r="G19" s="165"/>
      <c r="H19" s="165"/>
      <c r="I19" s="165"/>
      <c r="J19" s="165"/>
      <c r="K19" s="165"/>
      <c r="L19" s="165"/>
      <c r="M19" s="165"/>
    </row>
    <row r="20" spans="1:13" ht="45" x14ac:dyDescent="0.25">
      <c r="A20" s="158" t="str">
        <f>УПРАВЛЕНИЕ!A17</f>
        <v>Духовно-нравственное воспитание</v>
      </c>
      <c r="B20" s="49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9"/>
      <c r="D20" s="75"/>
      <c r="E20" s="75"/>
      <c r="G20" s="165"/>
      <c r="H20" s="165"/>
      <c r="I20" s="165"/>
      <c r="J20" s="165"/>
      <c r="K20" s="165"/>
      <c r="L20" s="165"/>
      <c r="M20" s="165"/>
    </row>
    <row r="21" spans="1:13" ht="45.75" customHeight="1" x14ac:dyDescent="0.25">
      <c r="A21" s="159"/>
      <c r="B21" s="49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9"/>
      <c r="D21" s="75"/>
      <c r="E21" s="75"/>
      <c r="G21" s="129"/>
      <c r="H21" s="129"/>
      <c r="I21" s="129"/>
      <c r="J21" s="129"/>
      <c r="K21" s="129"/>
      <c r="L21" s="129"/>
      <c r="M21" s="129"/>
    </row>
    <row r="22" spans="1:13" ht="45" x14ac:dyDescent="0.25">
      <c r="A22" s="159"/>
      <c r="B22" s="49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9"/>
      <c r="D22" s="75"/>
      <c r="E22" s="75"/>
      <c r="G22" s="129"/>
      <c r="H22" s="129"/>
      <c r="I22" s="129"/>
      <c r="J22" s="129"/>
      <c r="K22" s="129"/>
      <c r="L22" s="129"/>
      <c r="M22" s="129"/>
    </row>
    <row r="23" spans="1:13" ht="60" x14ac:dyDescent="0.25">
      <c r="A23" s="159"/>
      <c r="B23" s="49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9"/>
      <c r="D23" s="75"/>
      <c r="E23" s="75"/>
      <c r="G23" s="129"/>
      <c r="H23" s="129"/>
      <c r="I23" s="129"/>
      <c r="J23" s="129"/>
      <c r="K23" s="129"/>
      <c r="L23" s="129"/>
      <c r="M23" s="129"/>
    </row>
    <row r="24" spans="1:13" ht="45" x14ac:dyDescent="0.25">
      <c r="A24" s="159"/>
      <c r="B24" s="49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9"/>
      <c r="D24" s="75"/>
      <c r="E24" s="75"/>
      <c r="F24" s="75"/>
    </row>
    <row r="25" spans="1:13" ht="45" x14ac:dyDescent="0.25">
      <c r="A25" s="160"/>
      <c r="B25" s="49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9"/>
      <c r="D25" s="75"/>
      <c r="E25" s="75"/>
      <c r="F25" s="75"/>
    </row>
    <row r="26" spans="1:13" ht="18" customHeight="1" x14ac:dyDescent="0.25">
      <c r="A26" s="154" t="s">
        <v>30</v>
      </c>
      <c r="B26" s="155"/>
      <c r="C26" s="90" t="e">
        <f>AVERAGE(C20:C25)</f>
        <v>#DIV/0!</v>
      </c>
      <c r="D26" s="75"/>
      <c r="E26" s="75"/>
      <c r="F26" s="75"/>
    </row>
    <row r="27" spans="1:13" ht="30" x14ac:dyDescent="0.25">
      <c r="A27" s="153" t="str">
        <f>УПРАВЛЕНИЕ!A23</f>
        <v>Эстетическое воспитание</v>
      </c>
      <c r="B27" s="78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9"/>
      <c r="D27" s="75"/>
      <c r="E27" s="75"/>
      <c r="F27" s="75"/>
      <c r="G27" s="70"/>
      <c r="H27" s="70"/>
      <c r="I27" s="70"/>
      <c r="J27" s="70"/>
      <c r="K27" s="70"/>
      <c r="L27" s="70"/>
    </row>
    <row r="28" spans="1:13" ht="45" x14ac:dyDescent="0.25">
      <c r="A28" s="153"/>
      <c r="B28" s="49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9"/>
      <c r="D28" s="75"/>
      <c r="E28" s="75"/>
      <c r="F28" s="75"/>
      <c r="G28" s="70"/>
      <c r="H28" s="70"/>
      <c r="I28" s="70"/>
      <c r="J28" s="70"/>
      <c r="K28" s="70"/>
      <c r="L28" s="70"/>
      <c r="M28" s="60"/>
    </row>
    <row r="29" spans="1:13" ht="45" x14ac:dyDescent="0.25">
      <c r="A29" s="153"/>
      <c r="B29" s="49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9"/>
      <c r="D29" s="75"/>
      <c r="E29" s="75"/>
      <c r="F29" s="75"/>
      <c r="G29" s="70"/>
      <c r="H29" s="70"/>
      <c r="I29" s="70"/>
      <c r="J29" s="70"/>
      <c r="K29" s="70"/>
      <c r="L29" s="70"/>
      <c r="M29" s="60"/>
    </row>
    <row r="30" spans="1:13" ht="30" x14ac:dyDescent="0.25">
      <c r="A30" s="153"/>
      <c r="B30" s="49" t="str">
        <f>УПРАВЛЕНИЕ!B26</f>
        <v>Ориентирован на самовыражение в разных видах искусства, в художественном творчестве.</v>
      </c>
      <c r="C30" s="89"/>
      <c r="D30" s="75"/>
      <c r="E30" s="75"/>
      <c r="F30" s="75"/>
      <c r="K30" s="60"/>
      <c r="L30" s="60"/>
      <c r="M30" s="60"/>
    </row>
    <row r="31" spans="1:13" ht="18" customHeight="1" x14ac:dyDescent="0.25">
      <c r="A31" s="154" t="s">
        <v>31</v>
      </c>
      <c r="B31" s="155"/>
      <c r="C31" s="90" t="e">
        <f>AVERAGE(C27:C30)</f>
        <v>#DIV/0!</v>
      </c>
      <c r="D31" s="75"/>
      <c r="E31" s="75"/>
      <c r="F31" s="75"/>
      <c r="K31" s="60"/>
      <c r="L31" s="60"/>
      <c r="M31" s="60"/>
    </row>
    <row r="32" spans="1:13" ht="45" x14ac:dyDescent="0.25">
      <c r="A32" s="153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9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9"/>
      <c r="D32" s="75"/>
      <c r="E32" s="75"/>
      <c r="F32" s="75"/>
      <c r="G32" s="61"/>
      <c r="H32" s="61"/>
      <c r="I32" s="61"/>
      <c r="J32" s="61"/>
      <c r="K32" s="60"/>
      <c r="L32" s="60"/>
      <c r="M32" s="60"/>
    </row>
    <row r="33" spans="1:13" ht="45" x14ac:dyDescent="0.25">
      <c r="A33" s="153"/>
      <c r="B33" s="49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9"/>
      <c r="D33" s="75"/>
      <c r="E33" s="75"/>
      <c r="F33" s="75"/>
      <c r="G33" s="61"/>
      <c r="H33" s="61"/>
      <c r="I33" s="61"/>
      <c r="J33" s="61"/>
      <c r="K33" s="60"/>
      <c r="L33" s="60"/>
      <c r="M33" s="60"/>
    </row>
    <row r="34" spans="1:13" ht="45" x14ac:dyDescent="0.25">
      <c r="A34" s="153"/>
      <c r="B34" s="49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9"/>
      <c r="D34" s="75"/>
      <c r="E34" s="75"/>
      <c r="F34" s="75"/>
    </row>
    <row r="35" spans="1:13" ht="30" x14ac:dyDescent="0.25">
      <c r="A35" s="153"/>
      <c r="B35" s="49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9"/>
      <c r="D35" s="75"/>
      <c r="E35" s="75"/>
      <c r="F35" s="75"/>
    </row>
    <row r="36" spans="1:13" ht="30" x14ac:dyDescent="0.25">
      <c r="A36" s="153"/>
      <c r="B36" s="49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9"/>
      <c r="D36" s="75"/>
      <c r="E36" s="75"/>
      <c r="F36" s="75"/>
    </row>
    <row r="37" spans="1:13" ht="18" customHeight="1" x14ac:dyDescent="0.25">
      <c r="A37" s="154" t="s">
        <v>32</v>
      </c>
      <c r="B37" s="155"/>
      <c r="C37" s="90" t="e">
        <f>AVERAGE(C32:C36)</f>
        <v>#DIV/0!</v>
      </c>
      <c r="D37" s="75"/>
      <c r="E37" s="75"/>
      <c r="F37" s="75"/>
    </row>
    <row r="38" spans="1:13" x14ac:dyDescent="0.25">
      <c r="A38" s="153" t="str">
        <f>УПРАВЛЕНИЕ!A32</f>
        <v>Трудовое воспитание</v>
      </c>
      <c r="B38" s="49" t="str">
        <f>УПРАВЛЕНИЕ!B32</f>
        <v>Уважает труд, результаты своего труда, труда других людей.</v>
      </c>
      <c r="C38" s="89"/>
      <c r="D38" s="75"/>
      <c r="E38" s="75"/>
      <c r="F38" s="75"/>
    </row>
    <row r="39" spans="1:13" ht="30" x14ac:dyDescent="0.25">
      <c r="A39" s="153"/>
      <c r="B39" s="49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9"/>
      <c r="D39" s="75"/>
      <c r="E39" s="75"/>
      <c r="F39" s="75"/>
    </row>
    <row r="40" spans="1:13" ht="45" x14ac:dyDescent="0.25">
      <c r="A40" s="153"/>
      <c r="B40" s="49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9"/>
      <c r="D40" s="75"/>
      <c r="E40" s="75"/>
      <c r="F40" s="75"/>
    </row>
    <row r="41" spans="1:13" ht="60" x14ac:dyDescent="0.25">
      <c r="A41" s="153"/>
      <c r="B41" s="49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9"/>
      <c r="D41" s="75"/>
      <c r="E41" s="75"/>
      <c r="F41" s="75"/>
    </row>
    <row r="42" spans="1:13" ht="45" x14ac:dyDescent="0.25">
      <c r="A42" s="153"/>
      <c r="B42" s="49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9"/>
      <c r="D42" s="75"/>
      <c r="E42" s="75"/>
      <c r="F42" s="75"/>
    </row>
    <row r="43" spans="1:13" ht="17.25" customHeight="1" x14ac:dyDescent="0.25">
      <c r="A43" s="154" t="s">
        <v>34</v>
      </c>
      <c r="B43" s="155"/>
      <c r="C43" s="90" t="e">
        <f>AVERAGE(C38:C42)</f>
        <v>#DIV/0!</v>
      </c>
      <c r="D43" s="75"/>
      <c r="E43" s="75"/>
      <c r="F43" s="75"/>
    </row>
    <row r="44" spans="1:13" ht="30" x14ac:dyDescent="0.25">
      <c r="A44" s="153" t="str">
        <f>УПРАВЛЕНИЕ!A37</f>
        <v>Экологическое воспитание</v>
      </c>
      <c r="B44" s="49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9"/>
      <c r="D44" s="75"/>
      <c r="E44" s="75"/>
      <c r="F44" s="75"/>
    </row>
    <row r="45" spans="1:13" x14ac:dyDescent="0.25">
      <c r="A45" s="153"/>
      <c r="B45" s="49" t="str">
        <f>УПРАВЛЕНИЕ!B38</f>
        <v>Выражает активное неприятие действий, приносящих вред природе.</v>
      </c>
      <c r="C45" s="89"/>
      <c r="D45" s="75"/>
      <c r="E45" s="75"/>
      <c r="F45" s="75"/>
    </row>
    <row r="46" spans="1:13" ht="30" x14ac:dyDescent="0.25">
      <c r="A46" s="153"/>
      <c r="B46" s="49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9"/>
      <c r="D46" s="75"/>
      <c r="E46" s="75"/>
      <c r="F46" s="75"/>
    </row>
    <row r="47" spans="1:13" ht="45" x14ac:dyDescent="0.25">
      <c r="A47" s="153"/>
      <c r="B47" s="49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9"/>
      <c r="D47" s="75"/>
      <c r="E47" s="75"/>
      <c r="F47" s="75"/>
    </row>
    <row r="48" spans="1:13" ht="30" x14ac:dyDescent="0.25">
      <c r="A48" s="153"/>
      <c r="B48" s="49" t="str">
        <f>УПРАВЛЕНИЕ!B41</f>
        <v>Участвует в   практической   деятельности   экологической, природоохранной направленности.</v>
      </c>
      <c r="C48" s="89"/>
      <c r="D48" s="75"/>
      <c r="E48" s="75"/>
      <c r="F48" s="75"/>
    </row>
    <row r="49" spans="1:6" ht="18" customHeight="1" x14ac:dyDescent="0.25">
      <c r="A49" s="154" t="s">
        <v>44</v>
      </c>
      <c r="B49" s="155"/>
      <c r="C49" s="90" t="e">
        <f>AVERAGE(C44:C48)</f>
        <v>#DIV/0!</v>
      </c>
      <c r="D49" s="75"/>
      <c r="E49" s="75"/>
      <c r="F49" s="75"/>
    </row>
    <row r="50" spans="1:6" ht="30" x14ac:dyDescent="0.25">
      <c r="A50" s="153" t="str">
        <f>УПРАВЛЕНИЕ!A42</f>
        <v>Ценность научного познания</v>
      </c>
      <c r="B50" s="49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9"/>
      <c r="D50" s="75"/>
      <c r="E50" s="75"/>
      <c r="F50" s="75"/>
    </row>
    <row r="51" spans="1:6" ht="45" x14ac:dyDescent="0.25">
      <c r="A51" s="153"/>
      <c r="B51" s="49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9"/>
      <c r="D51" s="75"/>
      <c r="E51" s="75"/>
      <c r="F51" s="75"/>
    </row>
    <row r="52" spans="1:6" ht="45" x14ac:dyDescent="0.25">
      <c r="A52" s="153"/>
      <c r="B52" s="49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9"/>
      <c r="D52" s="75"/>
      <c r="E52" s="75"/>
      <c r="F52" s="75"/>
    </row>
    <row r="53" spans="1:6" ht="45" x14ac:dyDescent="0.25">
      <c r="A53" s="153"/>
      <c r="B53" s="49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9"/>
      <c r="D53" s="75"/>
      <c r="E53" s="75"/>
      <c r="F53" s="75"/>
    </row>
    <row r="54" spans="1:6" ht="18" customHeight="1" x14ac:dyDescent="0.25">
      <c r="A54" s="154" t="s">
        <v>35</v>
      </c>
      <c r="B54" s="155"/>
      <c r="C54" s="90" t="e">
        <f>AVERAGE(C50:C53)</f>
        <v>#DIV/0!</v>
      </c>
      <c r="D54" s="75"/>
      <c r="E54" s="75"/>
      <c r="F54" s="75"/>
    </row>
    <row r="57" spans="1:6" hidden="1" x14ac:dyDescent="0.25">
      <c r="A57" s="48" t="s">
        <v>38</v>
      </c>
      <c r="B57" s="47" t="e">
        <f>C13</f>
        <v>#DIV/0!</v>
      </c>
    </row>
    <row r="58" spans="1:6" hidden="1" x14ac:dyDescent="0.25">
      <c r="A58" s="48" t="s">
        <v>39</v>
      </c>
      <c r="B58" s="47" t="e">
        <f>C19</f>
        <v>#DIV/0!</v>
      </c>
    </row>
    <row r="59" spans="1:6" ht="30" hidden="1" x14ac:dyDescent="0.25">
      <c r="A59" s="48" t="s">
        <v>36</v>
      </c>
      <c r="B59" s="47" t="e">
        <f>C26</f>
        <v>#DIV/0!</v>
      </c>
    </row>
    <row r="60" spans="1:6" hidden="1" x14ac:dyDescent="0.25">
      <c r="A60" s="69" t="s">
        <v>37</v>
      </c>
      <c r="B60" s="47" t="e">
        <f>C31</f>
        <v>#DIV/0!</v>
      </c>
    </row>
    <row r="61" spans="1:6" hidden="1" x14ac:dyDescent="0.25">
      <c r="A61" s="48" t="s">
        <v>40</v>
      </c>
      <c r="B61" s="47" t="e">
        <f>C37</f>
        <v>#DIV/0!</v>
      </c>
    </row>
    <row r="62" spans="1:6" hidden="1" x14ac:dyDescent="0.25">
      <c r="A62" s="48" t="s">
        <v>41</v>
      </c>
      <c r="B62" s="47" t="e">
        <f>C43</f>
        <v>#DIV/0!</v>
      </c>
    </row>
    <row r="63" spans="1:6" hidden="1" x14ac:dyDescent="0.25">
      <c r="A63" s="27" t="s">
        <v>42</v>
      </c>
      <c r="B63" s="47" t="e">
        <f>C49</f>
        <v>#DIV/0!</v>
      </c>
    </row>
    <row r="64" spans="1:6" ht="30" hidden="1" x14ac:dyDescent="0.25">
      <c r="A64" s="48" t="s">
        <v>26</v>
      </c>
      <c r="B64" s="47" t="e">
        <f>C54</f>
        <v>#DIV/0!</v>
      </c>
    </row>
    <row r="65" spans="1:2" hidden="1" x14ac:dyDescent="0.25">
      <c r="A65" s="92" t="s">
        <v>16</v>
      </c>
      <c r="B65" s="93" t="e">
        <f>AVERAGE(B57:B64)</f>
        <v>#DIV/0!</v>
      </c>
    </row>
    <row r="69" spans="1:2" x14ac:dyDescent="0.25">
      <c r="B69" s="28" t="s">
        <v>17</v>
      </c>
    </row>
    <row r="70" spans="1:2" ht="75" hidden="1" x14ac:dyDescent="0.25">
      <c r="A70" s="48" t="s">
        <v>0</v>
      </c>
    </row>
    <row r="71" spans="1:2" ht="75" hidden="1" x14ac:dyDescent="0.25">
      <c r="A71" s="48" t="s">
        <v>1</v>
      </c>
    </row>
    <row r="72" spans="1:2" ht="75" hidden="1" x14ac:dyDescent="0.25">
      <c r="A72" s="48" t="s">
        <v>2</v>
      </c>
    </row>
    <row r="73" spans="1:2" hidden="1" x14ac:dyDescent="0.25"/>
    <row r="74" spans="1:2" hidden="1" x14ac:dyDescent="0.25">
      <c r="A74" s="27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2:A36"/>
    <mergeCell ref="A37:B37"/>
    <mergeCell ref="A43:B43"/>
    <mergeCell ref="A44:A48"/>
    <mergeCell ref="A49:B49"/>
    <mergeCell ref="A38:A42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26:B26"/>
    <mergeCell ref="A27:A30"/>
    <mergeCell ref="A31:B31"/>
    <mergeCell ref="A1:C1"/>
    <mergeCell ref="E3:M3"/>
    <mergeCell ref="F4:M4"/>
    <mergeCell ref="H5:I5"/>
    <mergeCell ref="F6:G6"/>
    <mergeCell ref="L6:M6"/>
  </mergeCells>
  <conditionalFormatting sqref="A3">
    <cfRule type="cellIs" dxfId="36" priority="2" operator="equal">
      <formula>0</formula>
    </cfRule>
  </conditionalFormatting>
  <conditionalFormatting sqref="F6 J5 L6">
    <cfRule type="cellIs" dxfId="35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61" t="str">
        <f>СТАРТ!A1</f>
        <v>Мониторинг личностных результатов обучающихся (ООО)</v>
      </c>
      <c r="B1" s="161"/>
      <c r="C1" s="161"/>
    </row>
    <row r="3" spans="1:25" ht="21" customHeight="1" x14ac:dyDescent="0.25">
      <c r="A3" s="11">
        <f>СТАРТ!B5</f>
        <v>0</v>
      </c>
      <c r="B3" s="77">
        <f>СТАРТ!B30</f>
        <v>0</v>
      </c>
      <c r="C3" s="62">
        <f>СТАРТ!D5</f>
        <v>0</v>
      </c>
      <c r="D3" s="76"/>
      <c r="E3" s="163" t="s">
        <v>64</v>
      </c>
      <c r="F3" s="163"/>
      <c r="G3" s="163"/>
      <c r="H3" s="163"/>
      <c r="I3" s="163"/>
      <c r="J3" s="163"/>
      <c r="K3" s="163"/>
      <c r="L3" s="163"/>
      <c r="M3" s="163"/>
    </row>
    <row r="4" spans="1:25" ht="15.75" x14ac:dyDescent="0.25">
      <c r="A4" s="127" t="s">
        <v>4</v>
      </c>
      <c r="B4" s="124"/>
      <c r="C4" s="127" t="s">
        <v>5</v>
      </c>
      <c r="D4" s="56"/>
      <c r="E4" s="56"/>
      <c r="F4" s="164">
        <f>B3</f>
        <v>0</v>
      </c>
      <c r="G4" s="164"/>
      <c r="H4" s="164"/>
      <c r="I4" s="164"/>
      <c r="J4" s="164"/>
      <c r="K4" s="164"/>
      <c r="L4" s="164"/>
      <c r="M4" s="164"/>
    </row>
    <row r="5" spans="1:25" ht="21" customHeight="1" x14ac:dyDescent="0.25">
      <c r="D5" s="56"/>
      <c r="E5" s="56"/>
      <c r="F5" s="56"/>
      <c r="G5" s="58"/>
      <c r="H5" s="162" t="s">
        <v>19</v>
      </c>
      <c r="I5" s="162"/>
      <c r="J5" s="59">
        <f>СТАРТ!D5</f>
        <v>0</v>
      </c>
      <c r="K5" s="56" t="s">
        <v>14</v>
      </c>
      <c r="L5" s="56"/>
      <c r="M5" s="57"/>
    </row>
    <row r="6" spans="1:25" ht="48.75" customHeight="1" x14ac:dyDescent="0.25">
      <c r="A6" s="91" t="s">
        <v>21</v>
      </c>
      <c r="B6" s="91" t="s">
        <v>12</v>
      </c>
      <c r="C6" s="91" t="s">
        <v>3</v>
      </c>
      <c r="D6" s="75"/>
      <c r="E6" s="75"/>
      <c r="F6" s="168">
        <f>СТАРТ!B3</f>
        <v>0</v>
      </c>
      <c r="G6" s="168"/>
      <c r="I6" s="53"/>
      <c r="J6" s="54"/>
      <c r="L6" s="171">
        <f>A3</f>
        <v>0</v>
      </c>
      <c r="M6" s="171"/>
    </row>
    <row r="7" spans="1:25" ht="45" x14ac:dyDescent="0.25">
      <c r="A7" s="158" t="str">
        <f>УПРАВЛЕНИЕ!A6</f>
        <v>Гражданское воспитание</v>
      </c>
      <c r="B7" s="49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9"/>
      <c r="D7" s="73"/>
      <c r="E7" s="73"/>
      <c r="F7" s="169" t="s">
        <v>15</v>
      </c>
      <c r="G7" s="169"/>
      <c r="H7" s="34"/>
      <c r="I7" s="50"/>
      <c r="J7" s="51"/>
      <c r="L7" s="169" t="s">
        <v>4</v>
      </c>
      <c r="M7" s="169"/>
      <c r="O7" s="170" t="s">
        <v>13</v>
      </c>
      <c r="P7" s="170"/>
      <c r="Q7" s="170"/>
      <c r="R7" s="170"/>
      <c r="S7" s="170"/>
      <c r="T7" s="103"/>
    </row>
    <row r="8" spans="1:25" ht="60" x14ac:dyDescent="0.25">
      <c r="A8" s="159"/>
      <c r="B8" s="49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9"/>
      <c r="D8" s="74"/>
      <c r="E8" s="74"/>
      <c r="F8" s="74"/>
      <c r="O8" s="166" t="s">
        <v>51</v>
      </c>
      <c r="P8" s="166"/>
      <c r="Q8" s="166"/>
      <c r="R8" s="166"/>
      <c r="S8" s="167" t="s">
        <v>52</v>
      </c>
      <c r="T8" s="152"/>
    </row>
    <row r="9" spans="1:25" ht="15.75" x14ac:dyDescent="0.25">
      <c r="A9" s="159"/>
      <c r="B9" s="49" t="str">
        <f>УПРАВЛЕНИЕ!B8</f>
        <v xml:space="preserve">Проявляет уважение к государственным символам России, праздникам. </v>
      </c>
      <c r="C9" s="89"/>
      <c r="D9" s="74"/>
      <c r="E9" s="74"/>
      <c r="F9" s="74"/>
      <c r="O9" s="166"/>
      <c r="P9" s="166"/>
      <c r="Q9" s="166"/>
      <c r="R9" s="166"/>
      <c r="S9" s="167"/>
      <c r="T9" s="152"/>
      <c r="Y9" s="55"/>
    </row>
    <row r="10" spans="1:25" ht="45" x14ac:dyDescent="0.25">
      <c r="A10" s="159"/>
      <c r="B10" s="49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9"/>
      <c r="D10" s="74"/>
      <c r="E10" s="74"/>
      <c r="F10" s="74"/>
      <c r="H10" s="50"/>
      <c r="I10" s="50"/>
      <c r="J10" s="51"/>
      <c r="O10" s="166"/>
      <c r="P10" s="166"/>
      <c r="Q10" s="166"/>
      <c r="R10" s="166"/>
      <c r="S10" s="167"/>
      <c r="T10" s="126"/>
    </row>
    <row r="11" spans="1:25" ht="30" x14ac:dyDescent="0.25">
      <c r="A11" s="159"/>
      <c r="B11" s="49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9"/>
      <c r="D11" s="45"/>
      <c r="E11" s="45"/>
      <c r="F11" s="45"/>
      <c r="H11" s="43"/>
      <c r="I11" s="43"/>
      <c r="J11" s="44"/>
      <c r="O11" s="166"/>
      <c r="P11" s="166"/>
      <c r="Q11" s="166"/>
      <c r="R11" s="166"/>
      <c r="S11" s="167"/>
      <c r="T11" s="126"/>
    </row>
    <row r="12" spans="1:25" ht="45" x14ac:dyDescent="0.25">
      <c r="A12" s="159"/>
      <c r="B12" s="49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9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5"/>
    </row>
    <row r="13" spans="1:25" ht="18" customHeight="1" x14ac:dyDescent="0.25">
      <c r="A13" s="156" t="s">
        <v>27</v>
      </c>
      <c r="B13" s="157"/>
      <c r="C13" s="90" t="e">
        <f>AVERAGE(C7:C12)</f>
        <v>#DIV/0!</v>
      </c>
      <c r="D13" s="45"/>
      <c r="E13" s="45"/>
      <c r="F13" s="45"/>
      <c r="G13" s="43"/>
      <c r="H13" s="43"/>
      <c r="I13" s="43"/>
      <c r="J13" s="44"/>
      <c r="O13" s="50"/>
      <c r="P13" s="50"/>
      <c r="Q13" s="50" t="s">
        <v>17</v>
      </c>
      <c r="R13" s="50"/>
      <c r="S13" s="50"/>
    </row>
    <row r="14" spans="1:25" ht="30" x14ac:dyDescent="0.25">
      <c r="A14" s="158" t="str">
        <f>УПРАВЛЕНИЕ!A12</f>
        <v>Патриотическое воспитание</v>
      </c>
      <c r="B14" s="49" t="str">
        <f>УПРАВЛЕНИЕ!B12</f>
        <v>Сознаёт свою национальную, этническую принадлежность, любит свой народ, его традиции, культуру.</v>
      </c>
      <c r="C14" s="89"/>
      <c r="D14" s="45"/>
      <c r="E14" s="45"/>
      <c r="F14" s="45"/>
      <c r="G14" s="45"/>
      <c r="H14" s="45"/>
      <c r="O14" s="50"/>
      <c r="P14" s="50"/>
      <c r="Q14" s="50"/>
      <c r="R14" s="50"/>
      <c r="S14" s="50"/>
    </row>
    <row r="15" spans="1:25" ht="45" x14ac:dyDescent="0.25">
      <c r="A15" s="159"/>
      <c r="B15" s="49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9"/>
      <c r="D15" s="45"/>
      <c r="E15" s="45"/>
      <c r="F15" s="45"/>
      <c r="G15" s="45"/>
      <c r="H15" s="71" t="s">
        <v>43</v>
      </c>
      <c r="I15" s="46"/>
      <c r="K15" s="52" t="e">
        <f>B65</f>
        <v>#DIV/0!</v>
      </c>
      <c r="L15" s="52"/>
      <c r="O15" s="50"/>
      <c r="P15" s="50"/>
      <c r="Q15" s="50"/>
      <c r="R15" s="50"/>
      <c r="S15" s="50"/>
    </row>
    <row r="16" spans="1:25" ht="30" x14ac:dyDescent="0.25">
      <c r="A16" s="159"/>
      <c r="B16" s="49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9"/>
      <c r="D16" s="45"/>
      <c r="E16" s="45"/>
      <c r="F16" s="45"/>
      <c r="G16" s="45"/>
      <c r="H16" s="45"/>
      <c r="I16" s="71"/>
      <c r="J16" s="46"/>
      <c r="L16" s="52"/>
      <c r="O16" s="50"/>
      <c r="P16" s="50"/>
      <c r="Q16" s="50"/>
      <c r="R16" s="50"/>
      <c r="S16" s="50"/>
    </row>
    <row r="17" spans="1:13" ht="45" customHeight="1" x14ac:dyDescent="0.25">
      <c r="A17" s="159"/>
      <c r="B17" s="49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9"/>
      <c r="D17" s="75"/>
      <c r="E17" s="75"/>
      <c r="G17" s="165" t="s">
        <v>47</v>
      </c>
      <c r="H17" s="165"/>
      <c r="I17" s="165"/>
      <c r="J17" s="165"/>
      <c r="K17" s="165"/>
      <c r="L17" s="165"/>
      <c r="M17" s="165"/>
    </row>
    <row r="18" spans="1:13" x14ac:dyDescent="0.25">
      <c r="A18" s="160"/>
      <c r="B18" s="49" t="str">
        <f>УПРАВЛЕНИЕ!B16</f>
        <v>Принимает участие в мероприятиях патриотической направленности.</v>
      </c>
      <c r="C18" s="89"/>
      <c r="D18" s="75"/>
      <c r="E18" s="75"/>
      <c r="G18" s="165"/>
      <c r="H18" s="165"/>
      <c r="I18" s="165"/>
      <c r="J18" s="165"/>
      <c r="K18" s="165"/>
      <c r="L18" s="165"/>
      <c r="M18" s="165"/>
    </row>
    <row r="19" spans="1:13" ht="18" customHeight="1" x14ac:dyDescent="0.25">
      <c r="A19" s="156" t="s">
        <v>29</v>
      </c>
      <c r="B19" s="157"/>
      <c r="C19" s="90" t="e">
        <f>AVERAGE(C14:C18)</f>
        <v>#DIV/0!</v>
      </c>
      <c r="D19" s="75"/>
      <c r="E19" s="75"/>
      <c r="G19" s="165"/>
      <c r="H19" s="165"/>
      <c r="I19" s="165"/>
      <c r="J19" s="165"/>
      <c r="K19" s="165"/>
      <c r="L19" s="165"/>
      <c r="M19" s="165"/>
    </row>
    <row r="20" spans="1:13" ht="45" x14ac:dyDescent="0.25">
      <c r="A20" s="158" t="str">
        <f>УПРАВЛЕНИЕ!A17</f>
        <v>Духовно-нравственное воспитание</v>
      </c>
      <c r="B20" s="49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9"/>
      <c r="D20" s="75"/>
      <c r="E20" s="75"/>
      <c r="G20" s="165"/>
      <c r="H20" s="165"/>
      <c r="I20" s="165"/>
      <c r="J20" s="165"/>
      <c r="K20" s="165"/>
      <c r="L20" s="165"/>
      <c r="M20" s="165"/>
    </row>
    <row r="21" spans="1:13" ht="45.75" customHeight="1" x14ac:dyDescent="0.25">
      <c r="A21" s="159"/>
      <c r="B21" s="49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9"/>
      <c r="D21" s="75"/>
      <c r="E21" s="75"/>
      <c r="G21" s="129"/>
      <c r="H21" s="129"/>
      <c r="I21" s="129"/>
      <c r="J21" s="129"/>
      <c r="K21" s="129"/>
      <c r="L21" s="129"/>
      <c r="M21" s="129"/>
    </row>
    <row r="22" spans="1:13" ht="45" x14ac:dyDescent="0.25">
      <c r="A22" s="159"/>
      <c r="B22" s="49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9"/>
      <c r="D22" s="75"/>
      <c r="E22" s="75"/>
      <c r="G22" s="129"/>
      <c r="H22" s="129"/>
      <c r="I22" s="129"/>
      <c r="J22" s="129"/>
      <c r="K22" s="129"/>
      <c r="L22" s="129"/>
      <c r="M22" s="129"/>
    </row>
    <row r="23" spans="1:13" ht="60" x14ac:dyDescent="0.25">
      <c r="A23" s="159"/>
      <c r="B23" s="49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9"/>
      <c r="D23" s="75"/>
      <c r="E23" s="75"/>
      <c r="G23" s="129"/>
      <c r="H23" s="129"/>
      <c r="I23" s="129"/>
      <c r="J23" s="129"/>
      <c r="K23" s="129"/>
      <c r="L23" s="129"/>
      <c r="M23" s="129"/>
    </row>
    <row r="24" spans="1:13" ht="45" x14ac:dyDescent="0.25">
      <c r="A24" s="159"/>
      <c r="B24" s="49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9"/>
      <c r="D24" s="75"/>
      <c r="E24" s="75"/>
      <c r="F24" s="75"/>
    </row>
    <row r="25" spans="1:13" ht="45" x14ac:dyDescent="0.25">
      <c r="A25" s="160"/>
      <c r="B25" s="49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9"/>
      <c r="D25" s="75"/>
      <c r="E25" s="75"/>
      <c r="F25" s="75"/>
    </row>
    <row r="26" spans="1:13" ht="18" customHeight="1" x14ac:dyDescent="0.25">
      <c r="A26" s="154" t="s">
        <v>30</v>
      </c>
      <c r="B26" s="155"/>
      <c r="C26" s="90" t="e">
        <f>AVERAGE(C20:C25)</f>
        <v>#DIV/0!</v>
      </c>
      <c r="D26" s="75"/>
      <c r="E26" s="75"/>
      <c r="F26" s="75"/>
    </row>
    <row r="27" spans="1:13" ht="30" x14ac:dyDescent="0.25">
      <c r="A27" s="153" t="str">
        <f>УПРАВЛЕНИЕ!A23</f>
        <v>Эстетическое воспитание</v>
      </c>
      <c r="B27" s="78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9"/>
      <c r="D27" s="75"/>
      <c r="E27" s="75"/>
      <c r="F27" s="75"/>
      <c r="G27" s="70"/>
      <c r="H27" s="70"/>
      <c r="I27" s="70"/>
      <c r="J27" s="70"/>
      <c r="K27" s="70"/>
      <c r="L27" s="70"/>
    </row>
    <row r="28" spans="1:13" ht="45" x14ac:dyDescent="0.25">
      <c r="A28" s="153"/>
      <c r="B28" s="49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9"/>
      <c r="D28" s="75"/>
      <c r="E28" s="75"/>
      <c r="F28" s="75"/>
      <c r="G28" s="70"/>
      <c r="H28" s="70"/>
      <c r="I28" s="70"/>
      <c r="J28" s="70"/>
      <c r="K28" s="70"/>
      <c r="L28" s="70"/>
      <c r="M28" s="60"/>
    </row>
    <row r="29" spans="1:13" ht="45" x14ac:dyDescent="0.25">
      <c r="A29" s="153"/>
      <c r="B29" s="49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9"/>
      <c r="D29" s="75"/>
      <c r="E29" s="75"/>
      <c r="F29" s="75"/>
      <c r="G29" s="70"/>
      <c r="H29" s="70"/>
      <c r="I29" s="70"/>
      <c r="J29" s="70"/>
      <c r="K29" s="70"/>
      <c r="L29" s="70"/>
      <c r="M29" s="60"/>
    </row>
    <row r="30" spans="1:13" ht="30" x14ac:dyDescent="0.25">
      <c r="A30" s="153"/>
      <c r="B30" s="49" t="str">
        <f>УПРАВЛЕНИЕ!B26</f>
        <v>Ориентирован на самовыражение в разных видах искусства, в художественном творчестве.</v>
      </c>
      <c r="C30" s="89"/>
      <c r="D30" s="75"/>
      <c r="E30" s="75"/>
      <c r="F30" s="75"/>
      <c r="K30" s="60"/>
      <c r="L30" s="60"/>
      <c r="M30" s="60"/>
    </row>
    <row r="31" spans="1:13" ht="18" customHeight="1" x14ac:dyDescent="0.25">
      <c r="A31" s="154" t="s">
        <v>31</v>
      </c>
      <c r="B31" s="155"/>
      <c r="C31" s="90" t="e">
        <f>AVERAGE(C27:C30)</f>
        <v>#DIV/0!</v>
      </c>
      <c r="D31" s="75"/>
      <c r="E31" s="75"/>
      <c r="F31" s="75"/>
      <c r="K31" s="60"/>
      <c r="L31" s="60"/>
      <c r="M31" s="60"/>
    </row>
    <row r="32" spans="1:13" ht="45" x14ac:dyDescent="0.25">
      <c r="A32" s="153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9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9"/>
      <c r="D32" s="75"/>
      <c r="E32" s="75"/>
      <c r="F32" s="75"/>
      <c r="G32" s="61"/>
      <c r="H32" s="61"/>
      <c r="I32" s="61"/>
      <c r="J32" s="61"/>
      <c r="K32" s="60"/>
      <c r="L32" s="60"/>
      <c r="M32" s="60"/>
    </row>
    <row r="33" spans="1:13" ht="45" x14ac:dyDescent="0.25">
      <c r="A33" s="153"/>
      <c r="B33" s="49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9"/>
      <c r="D33" s="75"/>
      <c r="E33" s="75"/>
      <c r="F33" s="75"/>
      <c r="G33" s="61"/>
      <c r="H33" s="61"/>
      <c r="I33" s="61"/>
      <c r="J33" s="61"/>
      <c r="K33" s="60"/>
      <c r="L33" s="60"/>
      <c r="M33" s="60"/>
    </row>
    <row r="34" spans="1:13" ht="45" x14ac:dyDescent="0.25">
      <c r="A34" s="153"/>
      <c r="B34" s="49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9"/>
      <c r="D34" s="75"/>
      <c r="E34" s="75"/>
      <c r="F34" s="75"/>
    </row>
    <row r="35" spans="1:13" ht="30" x14ac:dyDescent="0.25">
      <c r="A35" s="153"/>
      <c r="B35" s="49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9"/>
      <c r="D35" s="75"/>
      <c r="E35" s="75"/>
      <c r="F35" s="75"/>
    </row>
    <row r="36" spans="1:13" ht="30" x14ac:dyDescent="0.25">
      <c r="A36" s="153"/>
      <c r="B36" s="49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9"/>
      <c r="D36" s="75"/>
      <c r="E36" s="75"/>
      <c r="F36" s="75"/>
    </row>
    <row r="37" spans="1:13" ht="18" customHeight="1" x14ac:dyDescent="0.25">
      <c r="A37" s="154" t="s">
        <v>32</v>
      </c>
      <c r="B37" s="155"/>
      <c r="C37" s="90" t="e">
        <f>AVERAGE(C32:C36)</f>
        <v>#DIV/0!</v>
      </c>
      <c r="D37" s="75"/>
      <c r="E37" s="75"/>
      <c r="F37" s="75"/>
    </row>
    <row r="38" spans="1:13" x14ac:dyDescent="0.25">
      <c r="A38" s="153" t="str">
        <f>УПРАВЛЕНИЕ!A32</f>
        <v>Трудовое воспитание</v>
      </c>
      <c r="B38" s="49" t="str">
        <f>УПРАВЛЕНИЕ!B32</f>
        <v>Уважает труд, результаты своего труда, труда других людей.</v>
      </c>
      <c r="C38" s="89"/>
      <c r="D38" s="75"/>
      <c r="E38" s="75"/>
      <c r="F38" s="75"/>
    </row>
    <row r="39" spans="1:13" ht="30" x14ac:dyDescent="0.25">
      <c r="A39" s="153"/>
      <c r="B39" s="49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9"/>
      <c r="D39" s="75"/>
      <c r="E39" s="75"/>
      <c r="F39" s="75"/>
    </row>
    <row r="40" spans="1:13" ht="45" x14ac:dyDescent="0.25">
      <c r="A40" s="153"/>
      <c r="B40" s="49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9"/>
      <c r="D40" s="75"/>
      <c r="E40" s="75"/>
      <c r="F40" s="75"/>
    </row>
    <row r="41" spans="1:13" ht="60" x14ac:dyDescent="0.25">
      <c r="A41" s="153"/>
      <c r="B41" s="49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9"/>
      <c r="D41" s="75"/>
      <c r="E41" s="75"/>
      <c r="F41" s="75"/>
    </row>
    <row r="42" spans="1:13" ht="45" x14ac:dyDescent="0.25">
      <c r="A42" s="153"/>
      <c r="B42" s="49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9"/>
      <c r="D42" s="75"/>
      <c r="E42" s="75"/>
      <c r="F42" s="75"/>
    </row>
    <row r="43" spans="1:13" ht="17.25" customHeight="1" x14ac:dyDescent="0.25">
      <c r="A43" s="154" t="s">
        <v>34</v>
      </c>
      <c r="B43" s="155"/>
      <c r="C43" s="90" t="e">
        <f>AVERAGE(C38:C42)</f>
        <v>#DIV/0!</v>
      </c>
      <c r="D43" s="75"/>
      <c r="E43" s="75"/>
      <c r="F43" s="75"/>
    </row>
    <row r="44" spans="1:13" ht="30" x14ac:dyDescent="0.25">
      <c r="A44" s="153" t="str">
        <f>УПРАВЛЕНИЕ!A37</f>
        <v>Экологическое воспитание</v>
      </c>
      <c r="B44" s="49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9"/>
      <c r="D44" s="75"/>
      <c r="E44" s="75"/>
      <c r="F44" s="75"/>
    </row>
    <row r="45" spans="1:13" x14ac:dyDescent="0.25">
      <c r="A45" s="153"/>
      <c r="B45" s="49" t="str">
        <f>УПРАВЛЕНИЕ!B38</f>
        <v>Выражает активное неприятие действий, приносящих вред природе.</v>
      </c>
      <c r="C45" s="89"/>
      <c r="D45" s="75"/>
      <c r="E45" s="75"/>
      <c r="F45" s="75"/>
    </row>
    <row r="46" spans="1:13" ht="30" x14ac:dyDescent="0.25">
      <c r="A46" s="153"/>
      <c r="B46" s="49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9"/>
      <c r="D46" s="75"/>
      <c r="E46" s="75"/>
      <c r="F46" s="75"/>
    </row>
    <row r="47" spans="1:13" ht="45" x14ac:dyDescent="0.25">
      <c r="A47" s="153"/>
      <c r="B47" s="49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9"/>
      <c r="D47" s="75"/>
      <c r="E47" s="75"/>
      <c r="F47" s="75"/>
    </row>
    <row r="48" spans="1:13" ht="30" x14ac:dyDescent="0.25">
      <c r="A48" s="153"/>
      <c r="B48" s="49" t="str">
        <f>УПРАВЛЕНИЕ!B41</f>
        <v>Участвует в   практической   деятельности   экологической, природоохранной направленности.</v>
      </c>
      <c r="C48" s="89"/>
      <c r="D48" s="75"/>
      <c r="E48" s="75"/>
      <c r="F48" s="75"/>
    </row>
    <row r="49" spans="1:6" ht="18" customHeight="1" x14ac:dyDescent="0.25">
      <c r="A49" s="154" t="s">
        <v>44</v>
      </c>
      <c r="B49" s="155"/>
      <c r="C49" s="90" t="e">
        <f>AVERAGE(C44:C48)</f>
        <v>#DIV/0!</v>
      </c>
      <c r="D49" s="75"/>
      <c r="E49" s="75"/>
      <c r="F49" s="75"/>
    </row>
    <row r="50" spans="1:6" ht="30" x14ac:dyDescent="0.25">
      <c r="A50" s="153" t="str">
        <f>УПРАВЛЕНИЕ!A42</f>
        <v>Ценность научного познания</v>
      </c>
      <c r="B50" s="49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9"/>
      <c r="D50" s="75"/>
      <c r="E50" s="75"/>
      <c r="F50" s="75"/>
    </row>
    <row r="51" spans="1:6" ht="45" x14ac:dyDescent="0.25">
      <c r="A51" s="153"/>
      <c r="B51" s="49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9"/>
      <c r="D51" s="75"/>
      <c r="E51" s="75"/>
      <c r="F51" s="75"/>
    </row>
    <row r="52" spans="1:6" ht="45" x14ac:dyDescent="0.25">
      <c r="A52" s="153"/>
      <c r="B52" s="49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9"/>
      <c r="D52" s="75"/>
      <c r="E52" s="75"/>
      <c r="F52" s="75"/>
    </row>
    <row r="53" spans="1:6" ht="45" x14ac:dyDescent="0.25">
      <c r="A53" s="153"/>
      <c r="B53" s="49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9"/>
      <c r="D53" s="75"/>
      <c r="E53" s="75"/>
      <c r="F53" s="75"/>
    </row>
    <row r="54" spans="1:6" ht="18" customHeight="1" x14ac:dyDescent="0.25">
      <c r="A54" s="154" t="s">
        <v>35</v>
      </c>
      <c r="B54" s="155"/>
      <c r="C54" s="90" t="e">
        <f>AVERAGE(C50:C53)</f>
        <v>#DIV/0!</v>
      </c>
      <c r="D54" s="75"/>
      <c r="E54" s="75"/>
      <c r="F54" s="75"/>
    </row>
    <row r="57" spans="1:6" hidden="1" x14ac:dyDescent="0.25">
      <c r="A57" s="48" t="s">
        <v>38</v>
      </c>
      <c r="B57" s="47" t="e">
        <f>C13</f>
        <v>#DIV/0!</v>
      </c>
    </row>
    <row r="58" spans="1:6" hidden="1" x14ac:dyDescent="0.25">
      <c r="A58" s="48" t="s">
        <v>39</v>
      </c>
      <c r="B58" s="47" t="e">
        <f>C19</f>
        <v>#DIV/0!</v>
      </c>
    </row>
    <row r="59" spans="1:6" ht="30" hidden="1" x14ac:dyDescent="0.25">
      <c r="A59" s="48" t="s">
        <v>36</v>
      </c>
      <c r="B59" s="47" t="e">
        <f>C26</f>
        <v>#DIV/0!</v>
      </c>
    </row>
    <row r="60" spans="1:6" hidden="1" x14ac:dyDescent="0.25">
      <c r="A60" s="69" t="s">
        <v>37</v>
      </c>
      <c r="B60" s="47" t="e">
        <f>C31</f>
        <v>#DIV/0!</v>
      </c>
    </row>
    <row r="61" spans="1:6" hidden="1" x14ac:dyDescent="0.25">
      <c r="A61" s="48" t="s">
        <v>40</v>
      </c>
      <c r="B61" s="47" t="e">
        <f>C37</f>
        <v>#DIV/0!</v>
      </c>
    </row>
    <row r="62" spans="1:6" hidden="1" x14ac:dyDescent="0.25">
      <c r="A62" s="48" t="s">
        <v>41</v>
      </c>
      <c r="B62" s="47" t="e">
        <f>C43</f>
        <v>#DIV/0!</v>
      </c>
    </row>
    <row r="63" spans="1:6" hidden="1" x14ac:dyDescent="0.25">
      <c r="A63" s="27" t="s">
        <v>42</v>
      </c>
      <c r="B63" s="47" t="e">
        <f>C49</f>
        <v>#DIV/0!</v>
      </c>
    </row>
    <row r="64" spans="1:6" ht="30" hidden="1" x14ac:dyDescent="0.25">
      <c r="A64" s="48" t="s">
        <v>26</v>
      </c>
      <c r="B64" s="47" t="e">
        <f>C54</f>
        <v>#DIV/0!</v>
      </c>
    </row>
    <row r="65" spans="1:2" hidden="1" x14ac:dyDescent="0.25">
      <c r="A65" s="92" t="s">
        <v>16</v>
      </c>
      <c r="B65" s="93" t="e">
        <f>AVERAGE(B57:B64)</f>
        <v>#DIV/0!</v>
      </c>
    </row>
    <row r="69" spans="1:2" x14ac:dyDescent="0.25">
      <c r="B69" s="28" t="s">
        <v>17</v>
      </c>
    </row>
    <row r="70" spans="1:2" ht="75" hidden="1" x14ac:dyDescent="0.25">
      <c r="A70" s="48" t="s">
        <v>0</v>
      </c>
    </row>
    <row r="71" spans="1:2" ht="75" hidden="1" x14ac:dyDescent="0.25">
      <c r="A71" s="48" t="s">
        <v>1</v>
      </c>
    </row>
    <row r="72" spans="1:2" ht="75" hidden="1" x14ac:dyDescent="0.25">
      <c r="A72" s="48" t="s">
        <v>2</v>
      </c>
    </row>
    <row r="73" spans="1:2" hidden="1" x14ac:dyDescent="0.25"/>
    <row r="74" spans="1:2" hidden="1" x14ac:dyDescent="0.25">
      <c r="A74" s="27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2:A36"/>
    <mergeCell ref="A37:B37"/>
    <mergeCell ref="A43:B43"/>
    <mergeCell ref="A44:A48"/>
    <mergeCell ref="A49:B49"/>
    <mergeCell ref="A38:A42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26:B26"/>
    <mergeCell ref="A27:A30"/>
    <mergeCell ref="A31:B31"/>
    <mergeCell ref="A1:C1"/>
    <mergeCell ref="E3:M3"/>
    <mergeCell ref="F4:M4"/>
    <mergeCell ref="H5:I5"/>
    <mergeCell ref="F6:G6"/>
    <mergeCell ref="L6:M6"/>
  </mergeCells>
  <conditionalFormatting sqref="A3">
    <cfRule type="cellIs" dxfId="34" priority="2" operator="equal">
      <formula>0</formula>
    </cfRule>
  </conditionalFormatting>
  <conditionalFormatting sqref="F6 J5 L6">
    <cfRule type="cellIs" dxfId="33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61" t="str">
        <f>СТАРТ!A1</f>
        <v>Мониторинг личностных результатов обучающихся (ООО)</v>
      </c>
      <c r="B1" s="161"/>
      <c r="C1" s="161"/>
    </row>
    <row r="3" spans="1:25" ht="21" customHeight="1" x14ac:dyDescent="0.25">
      <c r="A3" s="11">
        <f>СТАРТ!B5</f>
        <v>0</v>
      </c>
      <c r="B3" s="77">
        <f>СТАРТ!B31</f>
        <v>0</v>
      </c>
      <c r="C3" s="62">
        <f>СТАРТ!D5</f>
        <v>0</v>
      </c>
      <c r="D3" s="76"/>
      <c r="E3" s="163" t="s">
        <v>64</v>
      </c>
      <c r="F3" s="163"/>
      <c r="G3" s="163"/>
      <c r="H3" s="163"/>
      <c r="I3" s="163"/>
      <c r="J3" s="163"/>
      <c r="K3" s="163"/>
      <c r="L3" s="163"/>
      <c r="M3" s="163"/>
    </row>
    <row r="4" spans="1:25" ht="15.75" x14ac:dyDescent="0.25">
      <c r="A4" s="127" t="s">
        <v>4</v>
      </c>
      <c r="B4" s="124"/>
      <c r="C4" s="127" t="s">
        <v>5</v>
      </c>
      <c r="D4" s="56"/>
      <c r="E4" s="56"/>
      <c r="F4" s="164">
        <f>B3</f>
        <v>0</v>
      </c>
      <c r="G4" s="164"/>
      <c r="H4" s="164"/>
      <c r="I4" s="164"/>
      <c r="J4" s="164"/>
      <c r="K4" s="164"/>
      <c r="L4" s="164"/>
      <c r="M4" s="164"/>
    </row>
    <row r="5" spans="1:25" ht="21" customHeight="1" x14ac:dyDescent="0.25">
      <c r="D5" s="56"/>
      <c r="E5" s="56"/>
      <c r="F5" s="56"/>
      <c r="G5" s="58"/>
      <c r="H5" s="162" t="s">
        <v>19</v>
      </c>
      <c r="I5" s="162"/>
      <c r="J5" s="59">
        <f>СТАРТ!D5</f>
        <v>0</v>
      </c>
      <c r="K5" s="56" t="s">
        <v>14</v>
      </c>
      <c r="L5" s="56"/>
      <c r="M5" s="57"/>
    </row>
    <row r="6" spans="1:25" ht="48.75" customHeight="1" x14ac:dyDescent="0.25">
      <c r="A6" s="91" t="s">
        <v>21</v>
      </c>
      <c r="B6" s="91" t="s">
        <v>12</v>
      </c>
      <c r="C6" s="91" t="s">
        <v>3</v>
      </c>
      <c r="D6" s="75"/>
      <c r="E6" s="75"/>
      <c r="F6" s="168">
        <f>СТАРТ!B3</f>
        <v>0</v>
      </c>
      <c r="G6" s="168"/>
      <c r="I6" s="53"/>
      <c r="J6" s="54"/>
      <c r="L6" s="171">
        <f>A3</f>
        <v>0</v>
      </c>
      <c r="M6" s="171"/>
    </row>
    <row r="7" spans="1:25" ht="45" x14ac:dyDescent="0.25">
      <c r="A7" s="158" t="str">
        <f>УПРАВЛЕНИЕ!A6</f>
        <v>Гражданское воспитание</v>
      </c>
      <c r="B7" s="49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9"/>
      <c r="D7" s="73"/>
      <c r="E7" s="73"/>
      <c r="F7" s="169" t="s">
        <v>15</v>
      </c>
      <c r="G7" s="169"/>
      <c r="H7" s="34"/>
      <c r="I7" s="50"/>
      <c r="J7" s="51"/>
      <c r="L7" s="169" t="s">
        <v>4</v>
      </c>
      <c r="M7" s="169"/>
      <c r="O7" s="170" t="s">
        <v>13</v>
      </c>
      <c r="P7" s="170"/>
      <c r="Q7" s="170"/>
      <c r="R7" s="170"/>
      <c r="S7" s="170"/>
      <c r="T7" s="103"/>
    </row>
    <row r="8" spans="1:25" ht="60" x14ac:dyDescent="0.25">
      <c r="A8" s="159"/>
      <c r="B8" s="49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9"/>
      <c r="D8" s="74"/>
      <c r="E8" s="74"/>
      <c r="F8" s="74"/>
      <c r="O8" s="166" t="s">
        <v>51</v>
      </c>
      <c r="P8" s="166"/>
      <c r="Q8" s="166"/>
      <c r="R8" s="166"/>
      <c r="S8" s="167" t="s">
        <v>52</v>
      </c>
      <c r="T8" s="152"/>
    </row>
    <row r="9" spans="1:25" ht="15.75" x14ac:dyDescent="0.25">
      <c r="A9" s="159"/>
      <c r="B9" s="49" t="str">
        <f>УПРАВЛЕНИЕ!B8</f>
        <v xml:space="preserve">Проявляет уважение к государственным символам России, праздникам. </v>
      </c>
      <c r="C9" s="89"/>
      <c r="D9" s="74"/>
      <c r="E9" s="74"/>
      <c r="F9" s="74"/>
      <c r="O9" s="166"/>
      <c r="P9" s="166"/>
      <c r="Q9" s="166"/>
      <c r="R9" s="166"/>
      <c r="S9" s="167"/>
      <c r="T9" s="152"/>
      <c r="Y9" s="55"/>
    </row>
    <row r="10" spans="1:25" ht="45" x14ac:dyDescent="0.25">
      <c r="A10" s="159"/>
      <c r="B10" s="49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9"/>
      <c r="D10" s="74"/>
      <c r="E10" s="74"/>
      <c r="F10" s="74"/>
      <c r="H10" s="50"/>
      <c r="I10" s="50"/>
      <c r="J10" s="51"/>
      <c r="O10" s="166"/>
      <c r="P10" s="166"/>
      <c r="Q10" s="166"/>
      <c r="R10" s="166"/>
      <c r="S10" s="167"/>
      <c r="T10" s="126"/>
    </row>
    <row r="11" spans="1:25" ht="30" x14ac:dyDescent="0.25">
      <c r="A11" s="159"/>
      <c r="B11" s="49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9"/>
      <c r="D11" s="45"/>
      <c r="E11" s="45"/>
      <c r="F11" s="45"/>
      <c r="H11" s="43"/>
      <c r="I11" s="43"/>
      <c r="J11" s="44"/>
      <c r="O11" s="166"/>
      <c r="P11" s="166"/>
      <c r="Q11" s="166"/>
      <c r="R11" s="166"/>
      <c r="S11" s="167"/>
      <c r="T11" s="126"/>
    </row>
    <row r="12" spans="1:25" ht="45" x14ac:dyDescent="0.25">
      <c r="A12" s="159"/>
      <c r="B12" s="49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9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5"/>
    </row>
    <row r="13" spans="1:25" ht="18" customHeight="1" x14ac:dyDescent="0.25">
      <c r="A13" s="156" t="s">
        <v>27</v>
      </c>
      <c r="B13" s="157"/>
      <c r="C13" s="90" t="e">
        <f>AVERAGE(C7:C12)</f>
        <v>#DIV/0!</v>
      </c>
      <c r="D13" s="45"/>
      <c r="E13" s="45"/>
      <c r="F13" s="45"/>
      <c r="G13" s="43"/>
      <c r="H13" s="43"/>
      <c r="I13" s="43"/>
      <c r="J13" s="44"/>
      <c r="O13" s="50"/>
      <c r="P13" s="50"/>
      <c r="Q13" s="50" t="s">
        <v>17</v>
      </c>
      <c r="R13" s="50"/>
      <c r="S13" s="50"/>
    </row>
    <row r="14" spans="1:25" ht="30" x14ac:dyDescent="0.25">
      <c r="A14" s="158" t="str">
        <f>УПРАВЛЕНИЕ!A12</f>
        <v>Патриотическое воспитание</v>
      </c>
      <c r="B14" s="49" t="str">
        <f>УПРАВЛЕНИЕ!B12</f>
        <v>Сознаёт свою национальную, этническую принадлежность, любит свой народ, его традиции, культуру.</v>
      </c>
      <c r="C14" s="89"/>
      <c r="D14" s="45"/>
      <c r="E14" s="45"/>
      <c r="F14" s="45"/>
      <c r="G14" s="45"/>
      <c r="H14" s="45"/>
      <c r="O14" s="50"/>
      <c r="P14" s="50"/>
      <c r="Q14" s="50"/>
      <c r="R14" s="50"/>
      <c r="S14" s="50"/>
    </row>
    <row r="15" spans="1:25" ht="45" x14ac:dyDescent="0.25">
      <c r="A15" s="159"/>
      <c r="B15" s="49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9"/>
      <c r="D15" s="45"/>
      <c r="E15" s="45"/>
      <c r="F15" s="45"/>
      <c r="G15" s="45"/>
      <c r="H15" s="71" t="s">
        <v>43</v>
      </c>
      <c r="I15" s="46"/>
      <c r="K15" s="52" t="e">
        <f>B65</f>
        <v>#DIV/0!</v>
      </c>
      <c r="L15" s="52"/>
      <c r="O15" s="50"/>
      <c r="P15" s="50"/>
      <c r="Q15" s="50"/>
      <c r="R15" s="50"/>
      <c r="S15" s="50"/>
    </row>
    <row r="16" spans="1:25" ht="30" x14ac:dyDescent="0.25">
      <c r="A16" s="159"/>
      <c r="B16" s="49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9"/>
      <c r="D16" s="45"/>
      <c r="E16" s="45"/>
      <c r="F16" s="45"/>
      <c r="G16" s="45"/>
      <c r="H16" s="45"/>
      <c r="I16" s="71"/>
      <c r="J16" s="46"/>
      <c r="L16" s="52"/>
      <c r="O16" s="50"/>
      <c r="P16" s="50"/>
      <c r="Q16" s="50"/>
      <c r="R16" s="50"/>
      <c r="S16" s="50"/>
    </row>
    <row r="17" spans="1:13" ht="45" customHeight="1" x14ac:dyDescent="0.25">
      <c r="A17" s="159"/>
      <c r="B17" s="49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9"/>
      <c r="D17" s="75"/>
      <c r="E17" s="75"/>
      <c r="G17" s="165" t="s">
        <v>47</v>
      </c>
      <c r="H17" s="165"/>
      <c r="I17" s="165"/>
      <c r="J17" s="165"/>
      <c r="K17" s="165"/>
      <c r="L17" s="165"/>
      <c r="M17" s="165"/>
    </row>
    <row r="18" spans="1:13" x14ac:dyDescent="0.25">
      <c r="A18" s="160"/>
      <c r="B18" s="49" t="str">
        <f>УПРАВЛЕНИЕ!B16</f>
        <v>Принимает участие в мероприятиях патриотической направленности.</v>
      </c>
      <c r="C18" s="89"/>
      <c r="D18" s="75"/>
      <c r="E18" s="75"/>
      <c r="G18" s="165"/>
      <c r="H18" s="165"/>
      <c r="I18" s="165"/>
      <c r="J18" s="165"/>
      <c r="K18" s="165"/>
      <c r="L18" s="165"/>
      <c r="M18" s="165"/>
    </row>
    <row r="19" spans="1:13" ht="18" customHeight="1" x14ac:dyDescent="0.25">
      <c r="A19" s="156" t="s">
        <v>29</v>
      </c>
      <c r="B19" s="157"/>
      <c r="C19" s="90" t="e">
        <f>AVERAGE(C14:C18)</f>
        <v>#DIV/0!</v>
      </c>
      <c r="D19" s="75"/>
      <c r="E19" s="75"/>
      <c r="G19" s="165"/>
      <c r="H19" s="165"/>
      <c r="I19" s="165"/>
      <c r="J19" s="165"/>
      <c r="K19" s="165"/>
      <c r="L19" s="165"/>
      <c r="M19" s="165"/>
    </row>
    <row r="20" spans="1:13" ht="45" x14ac:dyDescent="0.25">
      <c r="A20" s="158" t="str">
        <f>УПРАВЛЕНИЕ!A17</f>
        <v>Духовно-нравственное воспитание</v>
      </c>
      <c r="B20" s="49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9"/>
      <c r="D20" s="75"/>
      <c r="E20" s="75"/>
      <c r="G20" s="165"/>
      <c r="H20" s="165"/>
      <c r="I20" s="165"/>
      <c r="J20" s="165"/>
      <c r="K20" s="165"/>
      <c r="L20" s="165"/>
      <c r="M20" s="165"/>
    </row>
    <row r="21" spans="1:13" ht="45.75" customHeight="1" x14ac:dyDescent="0.25">
      <c r="A21" s="159"/>
      <c r="B21" s="49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9"/>
      <c r="D21" s="75"/>
      <c r="E21" s="75"/>
      <c r="G21" s="129"/>
      <c r="H21" s="129"/>
      <c r="I21" s="129"/>
      <c r="J21" s="129"/>
      <c r="K21" s="129"/>
      <c r="L21" s="129"/>
      <c r="M21" s="129"/>
    </row>
    <row r="22" spans="1:13" ht="45" x14ac:dyDescent="0.25">
      <c r="A22" s="159"/>
      <c r="B22" s="49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9"/>
      <c r="D22" s="75"/>
      <c r="E22" s="75"/>
      <c r="G22" s="129"/>
      <c r="H22" s="129"/>
      <c r="I22" s="129"/>
      <c r="J22" s="129"/>
      <c r="K22" s="129"/>
      <c r="L22" s="129"/>
      <c r="M22" s="129"/>
    </row>
    <row r="23" spans="1:13" ht="60" x14ac:dyDescent="0.25">
      <c r="A23" s="159"/>
      <c r="B23" s="49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9"/>
      <c r="D23" s="75"/>
      <c r="E23" s="75"/>
      <c r="G23" s="129"/>
      <c r="H23" s="129"/>
      <c r="I23" s="129"/>
      <c r="J23" s="129"/>
      <c r="K23" s="129"/>
      <c r="L23" s="129"/>
      <c r="M23" s="129"/>
    </row>
    <row r="24" spans="1:13" ht="45" x14ac:dyDescent="0.25">
      <c r="A24" s="159"/>
      <c r="B24" s="49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9"/>
      <c r="D24" s="75"/>
      <c r="E24" s="75"/>
      <c r="F24" s="75"/>
    </row>
    <row r="25" spans="1:13" ht="45" x14ac:dyDescent="0.25">
      <c r="A25" s="160"/>
      <c r="B25" s="49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9"/>
      <c r="D25" s="75"/>
      <c r="E25" s="75"/>
      <c r="F25" s="75"/>
    </row>
    <row r="26" spans="1:13" ht="18" customHeight="1" x14ac:dyDescent="0.25">
      <c r="A26" s="154" t="s">
        <v>30</v>
      </c>
      <c r="B26" s="155"/>
      <c r="C26" s="90" t="e">
        <f>AVERAGE(C20:C25)</f>
        <v>#DIV/0!</v>
      </c>
      <c r="D26" s="75"/>
      <c r="E26" s="75"/>
      <c r="F26" s="75"/>
    </row>
    <row r="27" spans="1:13" ht="30" x14ac:dyDescent="0.25">
      <c r="A27" s="153" t="str">
        <f>УПРАВЛЕНИЕ!A23</f>
        <v>Эстетическое воспитание</v>
      </c>
      <c r="B27" s="78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9"/>
      <c r="D27" s="75"/>
      <c r="E27" s="75"/>
      <c r="F27" s="75"/>
      <c r="G27" s="70"/>
      <c r="H27" s="70"/>
      <c r="I27" s="70"/>
      <c r="J27" s="70"/>
      <c r="K27" s="70"/>
      <c r="L27" s="70"/>
    </row>
    <row r="28" spans="1:13" ht="45" x14ac:dyDescent="0.25">
      <c r="A28" s="153"/>
      <c r="B28" s="49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9"/>
      <c r="D28" s="75"/>
      <c r="E28" s="75"/>
      <c r="F28" s="75"/>
      <c r="G28" s="70"/>
      <c r="H28" s="70"/>
      <c r="I28" s="70"/>
      <c r="J28" s="70"/>
      <c r="K28" s="70"/>
      <c r="L28" s="70"/>
      <c r="M28" s="60"/>
    </row>
    <row r="29" spans="1:13" ht="45" x14ac:dyDescent="0.25">
      <c r="A29" s="153"/>
      <c r="B29" s="49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9"/>
      <c r="D29" s="75"/>
      <c r="E29" s="75"/>
      <c r="F29" s="75"/>
      <c r="G29" s="70"/>
      <c r="H29" s="70"/>
      <c r="I29" s="70"/>
      <c r="J29" s="70"/>
      <c r="K29" s="70"/>
      <c r="L29" s="70"/>
      <c r="M29" s="60"/>
    </row>
    <row r="30" spans="1:13" ht="30" x14ac:dyDescent="0.25">
      <c r="A30" s="153"/>
      <c r="B30" s="49" t="str">
        <f>УПРАВЛЕНИЕ!B26</f>
        <v>Ориентирован на самовыражение в разных видах искусства, в художественном творчестве.</v>
      </c>
      <c r="C30" s="89"/>
      <c r="D30" s="75"/>
      <c r="E30" s="75"/>
      <c r="F30" s="75"/>
      <c r="K30" s="60"/>
      <c r="L30" s="60"/>
      <c r="M30" s="60"/>
    </row>
    <row r="31" spans="1:13" ht="18" customHeight="1" x14ac:dyDescent="0.25">
      <c r="A31" s="154" t="s">
        <v>31</v>
      </c>
      <c r="B31" s="155"/>
      <c r="C31" s="90" t="e">
        <f>AVERAGE(C27:C30)</f>
        <v>#DIV/0!</v>
      </c>
      <c r="D31" s="75"/>
      <c r="E31" s="75"/>
      <c r="F31" s="75"/>
      <c r="K31" s="60"/>
      <c r="L31" s="60"/>
      <c r="M31" s="60"/>
    </row>
    <row r="32" spans="1:13" ht="45" x14ac:dyDescent="0.25">
      <c r="A32" s="153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9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9"/>
      <c r="D32" s="75"/>
      <c r="E32" s="75"/>
      <c r="F32" s="75"/>
      <c r="G32" s="61"/>
      <c r="H32" s="61"/>
      <c r="I32" s="61"/>
      <c r="J32" s="61"/>
      <c r="K32" s="60"/>
      <c r="L32" s="60"/>
      <c r="M32" s="60"/>
    </row>
    <row r="33" spans="1:13" ht="45" x14ac:dyDescent="0.25">
      <c r="A33" s="153"/>
      <c r="B33" s="49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9"/>
      <c r="D33" s="75"/>
      <c r="E33" s="75"/>
      <c r="F33" s="75"/>
      <c r="G33" s="61"/>
      <c r="H33" s="61"/>
      <c r="I33" s="61"/>
      <c r="J33" s="61"/>
      <c r="K33" s="60"/>
      <c r="L33" s="60"/>
      <c r="M33" s="60"/>
    </row>
    <row r="34" spans="1:13" ht="45" x14ac:dyDescent="0.25">
      <c r="A34" s="153"/>
      <c r="B34" s="49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9"/>
      <c r="D34" s="75"/>
      <c r="E34" s="75"/>
      <c r="F34" s="75"/>
    </row>
    <row r="35" spans="1:13" ht="30" x14ac:dyDescent="0.25">
      <c r="A35" s="153"/>
      <c r="B35" s="49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9"/>
      <c r="D35" s="75"/>
      <c r="E35" s="75"/>
      <c r="F35" s="75"/>
    </row>
    <row r="36" spans="1:13" ht="30" x14ac:dyDescent="0.25">
      <c r="A36" s="153"/>
      <c r="B36" s="49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9"/>
      <c r="D36" s="75"/>
      <c r="E36" s="75"/>
      <c r="F36" s="75"/>
    </row>
    <row r="37" spans="1:13" ht="18" customHeight="1" x14ac:dyDescent="0.25">
      <c r="A37" s="154" t="s">
        <v>32</v>
      </c>
      <c r="B37" s="155"/>
      <c r="C37" s="90" t="e">
        <f>AVERAGE(C32:C36)</f>
        <v>#DIV/0!</v>
      </c>
      <c r="D37" s="75"/>
      <c r="E37" s="75"/>
      <c r="F37" s="75"/>
    </row>
    <row r="38" spans="1:13" x14ac:dyDescent="0.25">
      <c r="A38" s="153" t="str">
        <f>УПРАВЛЕНИЕ!A32</f>
        <v>Трудовое воспитание</v>
      </c>
      <c r="B38" s="49" t="str">
        <f>УПРАВЛЕНИЕ!B32</f>
        <v>Уважает труд, результаты своего труда, труда других людей.</v>
      </c>
      <c r="C38" s="89"/>
      <c r="D38" s="75"/>
      <c r="E38" s="75"/>
      <c r="F38" s="75"/>
    </row>
    <row r="39" spans="1:13" ht="30" x14ac:dyDescent="0.25">
      <c r="A39" s="153"/>
      <c r="B39" s="49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9"/>
      <c r="D39" s="75"/>
      <c r="E39" s="75"/>
      <c r="F39" s="75"/>
    </row>
    <row r="40" spans="1:13" ht="45" x14ac:dyDescent="0.25">
      <c r="A40" s="153"/>
      <c r="B40" s="49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9"/>
      <c r="D40" s="75"/>
      <c r="E40" s="75"/>
      <c r="F40" s="75"/>
    </row>
    <row r="41" spans="1:13" ht="60" x14ac:dyDescent="0.25">
      <c r="A41" s="153"/>
      <c r="B41" s="49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9"/>
      <c r="D41" s="75"/>
      <c r="E41" s="75"/>
      <c r="F41" s="75"/>
    </row>
    <row r="42" spans="1:13" ht="45" x14ac:dyDescent="0.25">
      <c r="A42" s="153"/>
      <c r="B42" s="49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9"/>
      <c r="D42" s="75"/>
      <c r="E42" s="75"/>
      <c r="F42" s="75"/>
    </row>
    <row r="43" spans="1:13" ht="17.25" customHeight="1" x14ac:dyDescent="0.25">
      <c r="A43" s="154" t="s">
        <v>34</v>
      </c>
      <c r="B43" s="155"/>
      <c r="C43" s="90" t="e">
        <f>AVERAGE(C38:C42)</f>
        <v>#DIV/0!</v>
      </c>
      <c r="D43" s="75"/>
      <c r="E43" s="75"/>
      <c r="F43" s="75"/>
    </row>
    <row r="44" spans="1:13" ht="30" x14ac:dyDescent="0.25">
      <c r="A44" s="153" t="str">
        <f>УПРАВЛЕНИЕ!A37</f>
        <v>Экологическое воспитание</v>
      </c>
      <c r="B44" s="49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9"/>
      <c r="D44" s="75"/>
      <c r="E44" s="75"/>
      <c r="F44" s="75"/>
    </row>
    <row r="45" spans="1:13" x14ac:dyDescent="0.25">
      <c r="A45" s="153"/>
      <c r="B45" s="49" t="str">
        <f>УПРАВЛЕНИЕ!B38</f>
        <v>Выражает активное неприятие действий, приносящих вред природе.</v>
      </c>
      <c r="C45" s="89"/>
      <c r="D45" s="75"/>
      <c r="E45" s="75"/>
      <c r="F45" s="75"/>
    </row>
    <row r="46" spans="1:13" ht="30" x14ac:dyDescent="0.25">
      <c r="A46" s="153"/>
      <c r="B46" s="49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9"/>
      <c r="D46" s="75"/>
      <c r="E46" s="75"/>
      <c r="F46" s="75"/>
    </row>
    <row r="47" spans="1:13" ht="45" x14ac:dyDescent="0.25">
      <c r="A47" s="153"/>
      <c r="B47" s="49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9"/>
      <c r="D47" s="75"/>
      <c r="E47" s="75"/>
      <c r="F47" s="75"/>
    </row>
    <row r="48" spans="1:13" ht="30" x14ac:dyDescent="0.25">
      <c r="A48" s="153"/>
      <c r="B48" s="49" t="str">
        <f>УПРАВЛЕНИЕ!B41</f>
        <v>Участвует в   практической   деятельности   экологической, природоохранной направленности.</v>
      </c>
      <c r="C48" s="89"/>
      <c r="D48" s="75"/>
      <c r="E48" s="75"/>
      <c r="F48" s="75"/>
    </row>
    <row r="49" spans="1:6" ht="18" customHeight="1" x14ac:dyDescent="0.25">
      <c r="A49" s="154" t="s">
        <v>44</v>
      </c>
      <c r="B49" s="155"/>
      <c r="C49" s="90" t="e">
        <f>AVERAGE(C44:C48)</f>
        <v>#DIV/0!</v>
      </c>
      <c r="D49" s="75"/>
      <c r="E49" s="75"/>
      <c r="F49" s="75"/>
    </row>
    <row r="50" spans="1:6" ht="30" x14ac:dyDescent="0.25">
      <c r="A50" s="153" t="str">
        <f>УПРАВЛЕНИЕ!A42</f>
        <v>Ценность научного познания</v>
      </c>
      <c r="B50" s="49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9"/>
      <c r="D50" s="75"/>
      <c r="E50" s="75"/>
      <c r="F50" s="75"/>
    </row>
    <row r="51" spans="1:6" ht="45" x14ac:dyDescent="0.25">
      <c r="A51" s="153"/>
      <c r="B51" s="49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9"/>
      <c r="D51" s="75"/>
      <c r="E51" s="75"/>
      <c r="F51" s="75"/>
    </row>
    <row r="52" spans="1:6" ht="45" x14ac:dyDescent="0.25">
      <c r="A52" s="153"/>
      <c r="B52" s="49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9"/>
      <c r="D52" s="75"/>
      <c r="E52" s="75"/>
      <c r="F52" s="75"/>
    </row>
    <row r="53" spans="1:6" ht="45" x14ac:dyDescent="0.25">
      <c r="A53" s="153"/>
      <c r="B53" s="49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9"/>
      <c r="D53" s="75"/>
      <c r="E53" s="75"/>
      <c r="F53" s="75"/>
    </row>
    <row r="54" spans="1:6" ht="18" customHeight="1" x14ac:dyDescent="0.25">
      <c r="A54" s="154" t="s">
        <v>35</v>
      </c>
      <c r="B54" s="155"/>
      <c r="C54" s="90" t="e">
        <f>AVERAGE(C50:C53)</f>
        <v>#DIV/0!</v>
      </c>
      <c r="D54" s="75"/>
      <c r="E54" s="75"/>
      <c r="F54" s="75"/>
    </row>
    <row r="57" spans="1:6" hidden="1" x14ac:dyDescent="0.25">
      <c r="A57" s="48" t="s">
        <v>38</v>
      </c>
      <c r="B57" s="47" t="e">
        <f>C13</f>
        <v>#DIV/0!</v>
      </c>
    </row>
    <row r="58" spans="1:6" hidden="1" x14ac:dyDescent="0.25">
      <c r="A58" s="48" t="s">
        <v>39</v>
      </c>
      <c r="B58" s="47" t="e">
        <f>C19</f>
        <v>#DIV/0!</v>
      </c>
    </row>
    <row r="59" spans="1:6" ht="30" hidden="1" x14ac:dyDescent="0.25">
      <c r="A59" s="48" t="s">
        <v>36</v>
      </c>
      <c r="B59" s="47" t="e">
        <f>C26</f>
        <v>#DIV/0!</v>
      </c>
    </row>
    <row r="60" spans="1:6" hidden="1" x14ac:dyDescent="0.25">
      <c r="A60" s="69" t="s">
        <v>37</v>
      </c>
      <c r="B60" s="47" t="e">
        <f>C31</f>
        <v>#DIV/0!</v>
      </c>
    </row>
    <row r="61" spans="1:6" hidden="1" x14ac:dyDescent="0.25">
      <c r="A61" s="48" t="s">
        <v>40</v>
      </c>
      <c r="B61" s="47" t="e">
        <f>C37</f>
        <v>#DIV/0!</v>
      </c>
    </row>
    <row r="62" spans="1:6" hidden="1" x14ac:dyDescent="0.25">
      <c r="A62" s="48" t="s">
        <v>41</v>
      </c>
      <c r="B62" s="47" t="e">
        <f>C43</f>
        <v>#DIV/0!</v>
      </c>
    </row>
    <row r="63" spans="1:6" hidden="1" x14ac:dyDescent="0.25">
      <c r="A63" s="27" t="s">
        <v>42</v>
      </c>
      <c r="B63" s="47" t="e">
        <f>C49</f>
        <v>#DIV/0!</v>
      </c>
    </row>
    <row r="64" spans="1:6" ht="30" hidden="1" x14ac:dyDescent="0.25">
      <c r="A64" s="48" t="s">
        <v>26</v>
      </c>
      <c r="B64" s="47" t="e">
        <f>C54</f>
        <v>#DIV/0!</v>
      </c>
    </row>
    <row r="65" spans="1:2" hidden="1" x14ac:dyDescent="0.25">
      <c r="A65" s="92" t="s">
        <v>16</v>
      </c>
      <c r="B65" s="93" t="e">
        <f>AVERAGE(B57:B64)</f>
        <v>#DIV/0!</v>
      </c>
    </row>
    <row r="69" spans="1:2" x14ac:dyDescent="0.25">
      <c r="B69" s="28" t="s">
        <v>17</v>
      </c>
    </row>
    <row r="70" spans="1:2" ht="75" hidden="1" x14ac:dyDescent="0.25">
      <c r="A70" s="48" t="s">
        <v>0</v>
      </c>
    </row>
    <row r="71" spans="1:2" ht="75" hidden="1" x14ac:dyDescent="0.25">
      <c r="A71" s="48" t="s">
        <v>1</v>
      </c>
    </row>
    <row r="72" spans="1:2" ht="75" hidden="1" x14ac:dyDescent="0.25">
      <c r="A72" s="48" t="s">
        <v>2</v>
      </c>
    </row>
    <row r="73" spans="1:2" hidden="1" x14ac:dyDescent="0.25"/>
    <row r="74" spans="1:2" hidden="1" x14ac:dyDescent="0.25">
      <c r="A74" s="27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2:A36"/>
    <mergeCell ref="A37:B37"/>
    <mergeCell ref="A43:B43"/>
    <mergeCell ref="A44:A48"/>
    <mergeCell ref="A49:B49"/>
    <mergeCell ref="A38:A42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26:B26"/>
    <mergeCell ref="A27:A30"/>
    <mergeCell ref="A31:B31"/>
    <mergeCell ref="A1:C1"/>
    <mergeCell ref="E3:M3"/>
    <mergeCell ref="F4:M4"/>
    <mergeCell ref="H5:I5"/>
    <mergeCell ref="F6:G6"/>
    <mergeCell ref="L6:M6"/>
  </mergeCells>
  <conditionalFormatting sqref="A3">
    <cfRule type="cellIs" dxfId="32" priority="2" operator="equal">
      <formula>0</formula>
    </cfRule>
  </conditionalFormatting>
  <conditionalFormatting sqref="F6 J5 L6">
    <cfRule type="cellIs" dxfId="31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61" t="str">
        <f>СТАРТ!A1</f>
        <v>Мониторинг личностных результатов обучающихся (ООО)</v>
      </c>
      <c r="B1" s="161"/>
      <c r="C1" s="161"/>
    </row>
    <row r="3" spans="1:25" ht="21" customHeight="1" x14ac:dyDescent="0.25">
      <c r="A3" s="11">
        <f>СТАРТ!B5</f>
        <v>0</v>
      </c>
      <c r="B3" s="77">
        <f>СТАРТ!B32</f>
        <v>0</v>
      </c>
      <c r="C3" s="62">
        <f>СТАРТ!D5</f>
        <v>0</v>
      </c>
      <c r="D3" s="76"/>
      <c r="E3" s="163" t="s">
        <v>64</v>
      </c>
      <c r="F3" s="163"/>
      <c r="G3" s="163"/>
      <c r="H3" s="163"/>
      <c r="I3" s="163"/>
      <c r="J3" s="163"/>
      <c r="K3" s="163"/>
      <c r="L3" s="163"/>
      <c r="M3" s="163"/>
    </row>
    <row r="4" spans="1:25" ht="15.75" x14ac:dyDescent="0.25">
      <c r="A4" s="127" t="s">
        <v>4</v>
      </c>
      <c r="B4" s="124"/>
      <c r="C4" s="127" t="s">
        <v>5</v>
      </c>
      <c r="D4" s="56"/>
      <c r="E4" s="56"/>
      <c r="F4" s="164">
        <f>B3</f>
        <v>0</v>
      </c>
      <c r="G4" s="164"/>
      <c r="H4" s="164"/>
      <c r="I4" s="164"/>
      <c r="J4" s="164"/>
      <c r="K4" s="164"/>
      <c r="L4" s="164"/>
      <c r="M4" s="164"/>
    </row>
    <row r="5" spans="1:25" ht="21" customHeight="1" x14ac:dyDescent="0.25">
      <c r="D5" s="56"/>
      <c r="E5" s="56"/>
      <c r="F5" s="56"/>
      <c r="G5" s="58"/>
      <c r="H5" s="162" t="s">
        <v>19</v>
      </c>
      <c r="I5" s="162"/>
      <c r="J5" s="59">
        <f>СТАРТ!D5</f>
        <v>0</v>
      </c>
      <c r="K5" s="56" t="s">
        <v>14</v>
      </c>
      <c r="L5" s="56"/>
      <c r="M5" s="57"/>
    </row>
    <row r="6" spans="1:25" ht="48.75" customHeight="1" x14ac:dyDescent="0.25">
      <c r="A6" s="91" t="s">
        <v>21</v>
      </c>
      <c r="B6" s="91" t="s">
        <v>12</v>
      </c>
      <c r="C6" s="91" t="s">
        <v>3</v>
      </c>
      <c r="D6" s="75"/>
      <c r="E6" s="75"/>
      <c r="F6" s="168">
        <f>СТАРТ!B3</f>
        <v>0</v>
      </c>
      <c r="G6" s="168"/>
      <c r="I6" s="53"/>
      <c r="J6" s="54"/>
      <c r="L6" s="171">
        <f>A3</f>
        <v>0</v>
      </c>
      <c r="M6" s="171"/>
    </row>
    <row r="7" spans="1:25" ht="45" x14ac:dyDescent="0.25">
      <c r="A7" s="158" t="str">
        <f>УПРАВЛЕНИЕ!A6</f>
        <v>Гражданское воспитание</v>
      </c>
      <c r="B7" s="49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9"/>
      <c r="D7" s="73"/>
      <c r="E7" s="73"/>
      <c r="F7" s="169" t="s">
        <v>15</v>
      </c>
      <c r="G7" s="169"/>
      <c r="H7" s="34"/>
      <c r="I7" s="50"/>
      <c r="J7" s="51"/>
      <c r="L7" s="169" t="s">
        <v>4</v>
      </c>
      <c r="M7" s="169"/>
      <c r="O7" s="170" t="s">
        <v>13</v>
      </c>
      <c r="P7" s="170"/>
      <c r="Q7" s="170"/>
      <c r="R7" s="170"/>
      <c r="S7" s="170"/>
      <c r="T7" s="103"/>
    </row>
    <row r="8" spans="1:25" ht="60" x14ac:dyDescent="0.25">
      <c r="A8" s="159"/>
      <c r="B8" s="49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9"/>
      <c r="D8" s="74"/>
      <c r="E8" s="74"/>
      <c r="F8" s="74"/>
      <c r="O8" s="166" t="s">
        <v>51</v>
      </c>
      <c r="P8" s="166"/>
      <c r="Q8" s="166"/>
      <c r="R8" s="166"/>
      <c r="S8" s="167" t="s">
        <v>52</v>
      </c>
      <c r="T8" s="152"/>
    </row>
    <row r="9" spans="1:25" ht="15.75" x14ac:dyDescent="0.25">
      <c r="A9" s="159"/>
      <c r="B9" s="49" t="str">
        <f>УПРАВЛЕНИЕ!B8</f>
        <v xml:space="preserve">Проявляет уважение к государственным символам России, праздникам. </v>
      </c>
      <c r="C9" s="89"/>
      <c r="D9" s="74"/>
      <c r="E9" s="74"/>
      <c r="F9" s="74"/>
      <c r="O9" s="166"/>
      <c r="P9" s="166"/>
      <c r="Q9" s="166"/>
      <c r="R9" s="166"/>
      <c r="S9" s="167"/>
      <c r="T9" s="152"/>
      <c r="Y9" s="55"/>
    </row>
    <row r="10" spans="1:25" ht="45" x14ac:dyDescent="0.25">
      <c r="A10" s="159"/>
      <c r="B10" s="49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9"/>
      <c r="D10" s="74"/>
      <c r="E10" s="74"/>
      <c r="F10" s="74"/>
      <c r="H10" s="50"/>
      <c r="I10" s="50"/>
      <c r="J10" s="51"/>
      <c r="O10" s="166"/>
      <c r="P10" s="166"/>
      <c r="Q10" s="166"/>
      <c r="R10" s="166"/>
      <c r="S10" s="167"/>
      <c r="T10" s="126"/>
    </row>
    <row r="11" spans="1:25" ht="30" x14ac:dyDescent="0.25">
      <c r="A11" s="159"/>
      <c r="B11" s="49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9"/>
      <c r="D11" s="45"/>
      <c r="E11" s="45"/>
      <c r="F11" s="45"/>
      <c r="H11" s="43"/>
      <c r="I11" s="43"/>
      <c r="J11" s="44"/>
      <c r="O11" s="166"/>
      <c r="P11" s="166"/>
      <c r="Q11" s="166"/>
      <c r="R11" s="166"/>
      <c r="S11" s="167"/>
      <c r="T11" s="126"/>
    </row>
    <row r="12" spans="1:25" ht="45" x14ac:dyDescent="0.25">
      <c r="A12" s="159"/>
      <c r="B12" s="49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9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5"/>
    </row>
    <row r="13" spans="1:25" ht="18" customHeight="1" x14ac:dyDescent="0.25">
      <c r="A13" s="156" t="s">
        <v>27</v>
      </c>
      <c r="B13" s="157"/>
      <c r="C13" s="90" t="e">
        <f>AVERAGE(C7:C12)</f>
        <v>#DIV/0!</v>
      </c>
      <c r="D13" s="45"/>
      <c r="E13" s="45"/>
      <c r="F13" s="45"/>
      <c r="G13" s="43"/>
      <c r="H13" s="43"/>
      <c r="I13" s="43"/>
      <c r="J13" s="44"/>
      <c r="O13" s="50"/>
      <c r="P13" s="50"/>
      <c r="Q13" s="50" t="s">
        <v>17</v>
      </c>
      <c r="R13" s="50"/>
      <c r="S13" s="50"/>
    </row>
    <row r="14" spans="1:25" ht="30" x14ac:dyDescent="0.25">
      <c r="A14" s="158" t="str">
        <f>УПРАВЛЕНИЕ!A12</f>
        <v>Патриотическое воспитание</v>
      </c>
      <c r="B14" s="49" t="str">
        <f>УПРАВЛЕНИЕ!B12</f>
        <v>Сознаёт свою национальную, этническую принадлежность, любит свой народ, его традиции, культуру.</v>
      </c>
      <c r="C14" s="89"/>
      <c r="D14" s="45"/>
      <c r="E14" s="45"/>
      <c r="F14" s="45"/>
      <c r="G14" s="45"/>
      <c r="H14" s="45"/>
      <c r="O14" s="50"/>
      <c r="P14" s="50"/>
      <c r="Q14" s="50"/>
      <c r="R14" s="50"/>
      <c r="S14" s="50"/>
    </row>
    <row r="15" spans="1:25" ht="45" x14ac:dyDescent="0.25">
      <c r="A15" s="159"/>
      <c r="B15" s="49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9"/>
      <c r="D15" s="45"/>
      <c r="E15" s="45"/>
      <c r="F15" s="45"/>
      <c r="G15" s="45"/>
      <c r="H15" s="71" t="s">
        <v>43</v>
      </c>
      <c r="I15" s="46"/>
      <c r="K15" s="52" t="e">
        <f>B65</f>
        <v>#DIV/0!</v>
      </c>
      <c r="L15" s="52"/>
      <c r="O15" s="50"/>
      <c r="P15" s="50"/>
      <c r="Q15" s="50"/>
      <c r="R15" s="50"/>
      <c r="S15" s="50"/>
    </row>
    <row r="16" spans="1:25" ht="30" x14ac:dyDescent="0.25">
      <c r="A16" s="159"/>
      <c r="B16" s="49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9"/>
      <c r="D16" s="45"/>
      <c r="E16" s="45"/>
      <c r="F16" s="45"/>
      <c r="G16" s="45"/>
      <c r="H16" s="45"/>
      <c r="I16" s="71"/>
      <c r="J16" s="46"/>
      <c r="L16" s="52"/>
      <c r="O16" s="50"/>
      <c r="P16" s="50"/>
      <c r="Q16" s="50"/>
      <c r="R16" s="50"/>
      <c r="S16" s="50"/>
    </row>
    <row r="17" spans="1:13" ht="45" customHeight="1" x14ac:dyDescent="0.25">
      <c r="A17" s="159"/>
      <c r="B17" s="49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9"/>
      <c r="D17" s="75"/>
      <c r="E17" s="75"/>
      <c r="G17" s="165" t="s">
        <v>47</v>
      </c>
      <c r="H17" s="165"/>
      <c r="I17" s="165"/>
      <c r="J17" s="165"/>
      <c r="K17" s="165"/>
      <c r="L17" s="165"/>
      <c r="M17" s="165"/>
    </row>
    <row r="18" spans="1:13" x14ac:dyDescent="0.25">
      <c r="A18" s="160"/>
      <c r="B18" s="49" t="str">
        <f>УПРАВЛЕНИЕ!B16</f>
        <v>Принимает участие в мероприятиях патриотической направленности.</v>
      </c>
      <c r="C18" s="89"/>
      <c r="D18" s="75"/>
      <c r="E18" s="75"/>
      <c r="G18" s="165"/>
      <c r="H18" s="165"/>
      <c r="I18" s="165"/>
      <c r="J18" s="165"/>
      <c r="K18" s="165"/>
      <c r="L18" s="165"/>
      <c r="M18" s="165"/>
    </row>
    <row r="19" spans="1:13" ht="18" customHeight="1" x14ac:dyDescent="0.25">
      <c r="A19" s="156" t="s">
        <v>29</v>
      </c>
      <c r="B19" s="157"/>
      <c r="C19" s="90" t="e">
        <f>AVERAGE(C14:C18)</f>
        <v>#DIV/0!</v>
      </c>
      <c r="D19" s="75"/>
      <c r="E19" s="75"/>
      <c r="G19" s="165"/>
      <c r="H19" s="165"/>
      <c r="I19" s="165"/>
      <c r="J19" s="165"/>
      <c r="K19" s="165"/>
      <c r="L19" s="165"/>
      <c r="M19" s="165"/>
    </row>
    <row r="20" spans="1:13" ht="45" x14ac:dyDescent="0.25">
      <c r="A20" s="158" t="str">
        <f>УПРАВЛЕНИЕ!A17</f>
        <v>Духовно-нравственное воспитание</v>
      </c>
      <c r="B20" s="49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9"/>
      <c r="D20" s="75"/>
      <c r="E20" s="75"/>
      <c r="G20" s="165"/>
      <c r="H20" s="165"/>
      <c r="I20" s="165"/>
      <c r="J20" s="165"/>
      <c r="K20" s="165"/>
      <c r="L20" s="165"/>
      <c r="M20" s="165"/>
    </row>
    <row r="21" spans="1:13" ht="45.75" customHeight="1" x14ac:dyDescent="0.25">
      <c r="A21" s="159"/>
      <c r="B21" s="49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9"/>
      <c r="D21" s="75"/>
      <c r="E21" s="75"/>
      <c r="G21" s="129"/>
      <c r="H21" s="129"/>
      <c r="I21" s="129"/>
      <c r="J21" s="129"/>
      <c r="K21" s="129"/>
      <c r="L21" s="129"/>
      <c r="M21" s="129"/>
    </row>
    <row r="22" spans="1:13" ht="45" x14ac:dyDescent="0.25">
      <c r="A22" s="159"/>
      <c r="B22" s="49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9"/>
      <c r="D22" s="75"/>
      <c r="E22" s="75"/>
      <c r="G22" s="129"/>
      <c r="H22" s="129"/>
      <c r="I22" s="129"/>
      <c r="J22" s="129"/>
      <c r="K22" s="129"/>
      <c r="L22" s="129"/>
      <c r="M22" s="129"/>
    </row>
    <row r="23" spans="1:13" ht="60" x14ac:dyDescent="0.25">
      <c r="A23" s="159"/>
      <c r="B23" s="49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9"/>
      <c r="D23" s="75"/>
      <c r="E23" s="75"/>
      <c r="G23" s="129"/>
      <c r="H23" s="129"/>
      <c r="I23" s="129"/>
      <c r="J23" s="129"/>
      <c r="K23" s="129"/>
      <c r="L23" s="129"/>
      <c r="M23" s="129"/>
    </row>
    <row r="24" spans="1:13" ht="45" x14ac:dyDescent="0.25">
      <c r="A24" s="159"/>
      <c r="B24" s="49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9"/>
      <c r="D24" s="75"/>
      <c r="E24" s="75"/>
      <c r="F24" s="75"/>
    </row>
    <row r="25" spans="1:13" ht="45" x14ac:dyDescent="0.25">
      <c r="A25" s="160"/>
      <c r="B25" s="49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9"/>
      <c r="D25" s="75"/>
      <c r="E25" s="75"/>
      <c r="F25" s="75"/>
    </row>
    <row r="26" spans="1:13" ht="18" customHeight="1" x14ac:dyDescent="0.25">
      <c r="A26" s="154" t="s">
        <v>30</v>
      </c>
      <c r="B26" s="155"/>
      <c r="C26" s="90" t="e">
        <f>AVERAGE(C20:C25)</f>
        <v>#DIV/0!</v>
      </c>
      <c r="D26" s="75"/>
      <c r="E26" s="75"/>
      <c r="F26" s="75"/>
    </row>
    <row r="27" spans="1:13" ht="30" x14ac:dyDescent="0.25">
      <c r="A27" s="153" t="str">
        <f>УПРАВЛЕНИЕ!A23</f>
        <v>Эстетическое воспитание</v>
      </c>
      <c r="B27" s="78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9"/>
      <c r="D27" s="75"/>
      <c r="E27" s="75"/>
      <c r="F27" s="75"/>
      <c r="G27" s="70"/>
      <c r="H27" s="70"/>
      <c r="I27" s="70"/>
      <c r="J27" s="70"/>
      <c r="K27" s="70"/>
      <c r="L27" s="70"/>
    </row>
    <row r="28" spans="1:13" ht="45" x14ac:dyDescent="0.25">
      <c r="A28" s="153"/>
      <c r="B28" s="49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9"/>
      <c r="D28" s="75"/>
      <c r="E28" s="75"/>
      <c r="F28" s="75"/>
      <c r="G28" s="70"/>
      <c r="H28" s="70"/>
      <c r="I28" s="70"/>
      <c r="J28" s="70"/>
      <c r="K28" s="70"/>
      <c r="L28" s="70"/>
      <c r="M28" s="60"/>
    </row>
    <row r="29" spans="1:13" ht="45" x14ac:dyDescent="0.25">
      <c r="A29" s="153"/>
      <c r="B29" s="49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9"/>
      <c r="D29" s="75"/>
      <c r="E29" s="75"/>
      <c r="F29" s="75"/>
      <c r="G29" s="70"/>
      <c r="H29" s="70"/>
      <c r="I29" s="70"/>
      <c r="J29" s="70"/>
      <c r="K29" s="70"/>
      <c r="L29" s="70"/>
      <c r="M29" s="60"/>
    </row>
    <row r="30" spans="1:13" ht="30" x14ac:dyDescent="0.25">
      <c r="A30" s="153"/>
      <c r="B30" s="49" t="str">
        <f>УПРАВЛЕНИЕ!B26</f>
        <v>Ориентирован на самовыражение в разных видах искусства, в художественном творчестве.</v>
      </c>
      <c r="C30" s="89"/>
      <c r="D30" s="75"/>
      <c r="E30" s="75"/>
      <c r="F30" s="75"/>
      <c r="K30" s="60"/>
      <c r="L30" s="60"/>
      <c r="M30" s="60"/>
    </row>
    <row r="31" spans="1:13" ht="18" customHeight="1" x14ac:dyDescent="0.25">
      <c r="A31" s="154" t="s">
        <v>31</v>
      </c>
      <c r="B31" s="155"/>
      <c r="C31" s="90" t="e">
        <f>AVERAGE(C27:C30)</f>
        <v>#DIV/0!</v>
      </c>
      <c r="D31" s="75"/>
      <c r="E31" s="75"/>
      <c r="F31" s="75"/>
      <c r="K31" s="60"/>
      <c r="L31" s="60"/>
      <c r="M31" s="60"/>
    </row>
    <row r="32" spans="1:13" ht="45" x14ac:dyDescent="0.25">
      <c r="A32" s="153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9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9"/>
      <c r="D32" s="75"/>
      <c r="E32" s="75"/>
      <c r="F32" s="75"/>
      <c r="G32" s="61"/>
      <c r="H32" s="61"/>
      <c r="I32" s="61"/>
      <c r="J32" s="61"/>
      <c r="K32" s="60"/>
      <c r="L32" s="60"/>
      <c r="M32" s="60"/>
    </row>
    <row r="33" spans="1:13" ht="45" x14ac:dyDescent="0.25">
      <c r="A33" s="153"/>
      <c r="B33" s="49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9"/>
      <c r="D33" s="75"/>
      <c r="E33" s="75"/>
      <c r="F33" s="75"/>
      <c r="G33" s="61"/>
      <c r="H33" s="61"/>
      <c r="I33" s="61"/>
      <c r="J33" s="61"/>
      <c r="K33" s="60"/>
      <c r="L33" s="60"/>
      <c r="M33" s="60"/>
    </row>
    <row r="34" spans="1:13" ht="45" x14ac:dyDescent="0.25">
      <c r="A34" s="153"/>
      <c r="B34" s="49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9"/>
      <c r="D34" s="75"/>
      <c r="E34" s="75"/>
      <c r="F34" s="75"/>
    </row>
    <row r="35" spans="1:13" ht="30" x14ac:dyDescent="0.25">
      <c r="A35" s="153"/>
      <c r="B35" s="49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9"/>
      <c r="D35" s="75"/>
      <c r="E35" s="75"/>
      <c r="F35" s="75"/>
    </row>
    <row r="36" spans="1:13" ht="30" x14ac:dyDescent="0.25">
      <c r="A36" s="153"/>
      <c r="B36" s="49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9"/>
      <c r="D36" s="75"/>
      <c r="E36" s="75"/>
      <c r="F36" s="75"/>
    </row>
    <row r="37" spans="1:13" ht="18" customHeight="1" x14ac:dyDescent="0.25">
      <c r="A37" s="154" t="s">
        <v>32</v>
      </c>
      <c r="B37" s="155"/>
      <c r="C37" s="90" t="e">
        <f>AVERAGE(C32:C36)</f>
        <v>#DIV/0!</v>
      </c>
      <c r="D37" s="75"/>
      <c r="E37" s="75"/>
      <c r="F37" s="75"/>
    </row>
    <row r="38" spans="1:13" x14ac:dyDescent="0.25">
      <c r="A38" s="153" t="str">
        <f>УПРАВЛЕНИЕ!A32</f>
        <v>Трудовое воспитание</v>
      </c>
      <c r="B38" s="49" t="str">
        <f>УПРАВЛЕНИЕ!B32</f>
        <v>Уважает труд, результаты своего труда, труда других людей.</v>
      </c>
      <c r="C38" s="89"/>
      <c r="D38" s="75"/>
      <c r="E38" s="75"/>
      <c r="F38" s="75"/>
    </row>
    <row r="39" spans="1:13" ht="30" x14ac:dyDescent="0.25">
      <c r="A39" s="153"/>
      <c r="B39" s="49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9"/>
      <c r="D39" s="75"/>
      <c r="E39" s="75"/>
      <c r="F39" s="75"/>
    </row>
    <row r="40" spans="1:13" ht="45" x14ac:dyDescent="0.25">
      <c r="A40" s="153"/>
      <c r="B40" s="49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9"/>
      <c r="D40" s="75"/>
      <c r="E40" s="75"/>
      <c r="F40" s="75"/>
    </row>
    <row r="41" spans="1:13" ht="60" x14ac:dyDescent="0.25">
      <c r="A41" s="153"/>
      <c r="B41" s="49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9"/>
      <c r="D41" s="75"/>
      <c r="E41" s="75"/>
      <c r="F41" s="75"/>
    </row>
    <row r="42" spans="1:13" ht="45" x14ac:dyDescent="0.25">
      <c r="A42" s="153"/>
      <c r="B42" s="49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9"/>
      <c r="D42" s="75"/>
      <c r="E42" s="75"/>
      <c r="F42" s="75"/>
    </row>
    <row r="43" spans="1:13" ht="17.25" customHeight="1" x14ac:dyDescent="0.25">
      <c r="A43" s="154" t="s">
        <v>34</v>
      </c>
      <c r="B43" s="155"/>
      <c r="C43" s="90" t="e">
        <f>AVERAGE(C38:C42)</f>
        <v>#DIV/0!</v>
      </c>
      <c r="D43" s="75"/>
      <c r="E43" s="75"/>
      <c r="F43" s="75"/>
    </row>
    <row r="44" spans="1:13" ht="30" x14ac:dyDescent="0.25">
      <c r="A44" s="153" t="str">
        <f>УПРАВЛЕНИЕ!A37</f>
        <v>Экологическое воспитание</v>
      </c>
      <c r="B44" s="49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9"/>
      <c r="D44" s="75"/>
      <c r="E44" s="75"/>
      <c r="F44" s="75"/>
    </row>
    <row r="45" spans="1:13" x14ac:dyDescent="0.25">
      <c r="A45" s="153"/>
      <c r="B45" s="49" t="str">
        <f>УПРАВЛЕНИЕ!B38</f>
        <v>Выражает активное неприятие действий, приносящих вред природе.</v>
      </c>
      <c r="C45" s="89"/>
      <c r="D45" s="75"/>
      <c r="E45" s="75"/>
      <c r="F45" s="75"/>
    </row>
    <row r="46" spans="1:13" ht="30" x14ac:dyDescent="0.25">
      <c r="A46" s="153"/>
      <c r="B46" s="49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9"/>
      <c r="D46" s="75"/>
      <c r="E46" s="75"/>
      <c r="F46" s="75"/>
    </row>
    <row r="47" spans="1:13" ht="45" x14ac:dyDescent="0.25">
      <c r="A47" s="153"/>
      <c r="B47" s="49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9"/>
      <c r="D47" s="75"/>
      <c r="E47" s="75"/>
      <c r="F47" s="75"/>
    </row>
    <row r="48" spans="1:13" ht="30" x14ac:dyDescent="0.25">
      <c r="A48" s="153"/>
      <c r="B48" s="49" t="str">
        <f>УПРАВЛЕНИЕ!B41</f>
        <v>Участвует в   практической   деятельности   экологической, природоохранной направленности.</v>
      </c>
      <c r="C48" s="89"/>
      <c r="D48" s="75"/>
      <c r="E48" s="75"/>
      <c r="F48" s="75"/>
    </row>
    <row r="49" spans="1:6" ht="18" customHeight="1" x14ac:dyDescent="0.25">
      <c r="A49" s="154" t="s">
        <v>44</v>
      </c>
      <c r="B49" s="155"/>
      <c r="C49" s="90" t="e">
        <f>AVERAGE(C44:C48)</f>
        <v>#DIV/0!</v>
      </c>
      <c r="D49" s="75"/>
      <c r="E49" s="75"/>
      <c r="F49" s="75"/>
    </row>
    <row r="50" spans="1:6" ht="30" x14ac:dyDescent="0.25">
      <c r="A50" s="153" t="str">
        <f>УПРАВЛЕНИЕ!A42</f>
        <v>Ценность научного познания</v>
      </c>
      <c r="B50" s="49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9"/>
      <c r="D50" s="75"/>
      <c r="E50" s="75"/>
      <c r="F50" s="75"/>
    </row>
    <row r="51" spans="1:6" ht="45" x14ac:dyDescent="0.25">
      <c r="A51" s="153"/>
      <c r="B51" s="49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9"/>
      <c r="D51" s="75"/>
      <c r="E51" s="75"/>
      <c r="F51" s="75"/>
    </row>
    <row r="52" spans="1:6" ht="45" x14ac:dyDescent="0.25">
      <c r="A52" s="153"/>
      <c r="B52" s="49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9"/>
      <c r="D52" s="75"/>
      <c r="E52" s="75"/>
      <c r="F52" s="75"/>
    </row>
    <row r="53" spans="1:6" ht="45" x14ac:dyDescent="0.25">
      <c r="A53" s="153"/>
      <c r="B53" s="49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9"/>
      <c r="D53" s="75"/>
      <c r="E53" s="75"/>
      <c r="F53" s="75"/>
    </row>
    <row r="54" spans="1:6" ht="18" customHeight="1" x14ac:dyDescent="0.25">
      <c r="A54" s="154" t="s">
        <v>35</v>
      </c>
      <c r="B54" s="155"/>
      <c r="C54" s="90" t="e">
        <f>AVERAGE(C50:C53)</f>
        <v>#DIV/0!</v>
      </c>
      <c r="D54" s="75"/>
      <c r="E54" s="75"/>
      <c r="F54" s="75"/>
    </row>
    <row r="57" spans="1:6" hidden="1" x14ac:dyDescent="0.25">
      <c r="A57" s="48" t="s">
        <v>38</v>
      </c>
      <c r="B57" s="47" t="e">
        <f>C13</f>
        <v>#DIV/0!</v>
      </c>
    </row>
    <row r="58" spans="1:6" hidden="1" x14ac:dyDescent="0.25">
      <c r="A58" s="48" t="s">
        <v>39</v>
      </c>
      <c r="B58" s="47" t="e">
        <f>C19</f>
        <v>#DIV/0!</v>
      </c>
    </row>
    <row r="59" spans="1:6" ht="30" hidden="1" x14ac:dyDescent="0.25">
      <c r="A59" s="48" t="s">
        <v>36</v>
      </c>
      <c r="B59" s="47" t="e">
        <f>C26</f>
        <v>#DIV/0!</v>
      </c>
    </row>
    <row r="60" spans="1:6" hidden="1" x14ac:dyDescent="0.25">
      <c r="A60" s="69" t="s">
        <v>37</v>
      </c>
      <c r="B60" s="47" t="e">
        <f>C31</f>
        <v>#DIV/0!</v>
      </c>
    </row>
    <row r="61" spans="1:6" hidden="1" x14ac:dyDescent="0.25">
      <c r="A61" s="48" t="s">
        <v>40</v>
      </c>
      <c r="B61" s="47" t="e">
        <f>C37</f>
        <v>#DIV/0!</v>
      </c>
    </row>
    <row r="62" spans="1:6" hidden="1" x14ac:dyDescent="0.25">
      <c r="A62" s="48" t="s">
        <v>41</v>
      </c>
      <c r="B62" s="47" t="e">
        <f>C43</f>
        <v>#DIV/0!</v>
      </c>
    </row>
    <row r="63" spans="1:6" hidden="1" x14ac:dyDescent="0.25">
      <c r="A63" s="27" t="s">
        <v>42</v>
      </c>
      <c r="B63" s="47" t="e">
        <f>C49</f>
        <v>#DIV/0!</v>
      </c>
    </row>
    <row r="64" spans="1:6" ht="30" hidden="1" x14ac:dyDescent="0.25">
      <c r="A64" s="48" t="s">
        <v>26</v>
      </c>
      <c r="B64" s="47" t="e">
        <f>C54</f>
        <v>#DIV/0!</v>
      </c>
    </row>
    <row r="65" spans="1:2" hidden="1" x14ac:dyDescent="0.25">
      <c r="A65" s="92" t="s">
        <v>16</v>
      </c>
      <c r="B65" s="93" t="e">
        <f>AVERAGE(B57:B64)</f>
        <v>#DIV/0!</v>
      </c>
    </row>
    <row r="69" spans="1:2" x14ac:dyDescent="0.25">
      <c r="B69" s="28" t="s">
        <v>17</v>
      </c>
    </row>
    <row r="70" spans="1:2" ht="75" hidden="1" x14ac:dyDescent="0.25">
      <c r="A70" s="48" t="s">
        <v>0</v>
      </c>
    </row>
    <row r="71" spans="1:2" ht="75" hidden="1" x14ac:dyDescent="0.25">
      <c r="A71" s="48" t="s">
        <v>1</v>
      </c>
    </row>
    <row r="72" spans="1:2" ht="75" hidden="1" x14ac:dyDescent="0.25">
      <c r="A72" s="48" t="s">
        <v>2</v>
      </c>
    </row>
    <row r="73" spans="1:2" hidden="1" x14ac:dyDescent="0.25"/>
    <row r="74" spans="1:2" hidden="1" x14ac:dyDescent="0.25">
      <c r="A74" s="27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2:A36"/>
    <mergeCell ref="A37:B37"/>
    <mergeCell ref="A43:B43"/>
    <mergeCell ref="A44:A48"/>
    <mergeCell ref="A49:B49"/>
    <mergeCell ref="A38:A42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26:B26"/>
    <mergeCell ref="A27:A30"/>
    <mergeCell ref="A31:B31"/>
    <mergeCell ref="A1:C1"/>
    <mergeCell ref="E3:M3"/>
    <mergeCell ref="F4:M4"/>
    <mergeCell ref="H5:I5"/>
    <mergeCell ref="F6:G6"/>
    <mergeCell ref="L6:M6"/>
  </mergeCells>
  <conditionalFormatting sqref="A3">
    <cfRule type="cellIs" dxfId="30" priority="2" operator="equal">
      <formula>0</formula>
    </cfRule>
  </conditionalFormatting>
  <conditionalFormatting sqref="F6 J5 L6">
    <cfRule type="cellIs" dxfId="29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61" t="str">
        <f>СТАРТ!A1</f>
        <v>Мониторинг личностных результатов обучающихся (ООО)</v>
      </c>
      <c r="B1" s="161"/>
      <c r="C1" s="161"/>
    </row>
    <row r="3" spans="1:25" ht="21" customHeight="1" x14ac:dyDescent="0.25">
      <c r="A3" s="11">
        <f>СТАРТ!B5</f>
        <v>0</v>
      </c>
      <c r="B3" s="77">
        <f>СТАРТ!B33</f>
        <v>0</v>
      </c>
      <c r="C3" s="62">
        <f>СТАРТ!D5</f>
        <v>0</v>
      </c>
      <c r="D3" s="76"/>
      <c r="E3" s="163" t="s">
        <v>64</v>
      </c>
      <c r="F3" s="163"/>
      <c r="G3" s="163"/>
      <c r="H3" s="163"/>
      <c r="I3" s="163"/>
      <c r="J3" s="163"/>
      <c r="K3" s="163"/>
      <c r="L3" s="163"/>
      <c r="M3" s="163"/>
    </row>
    <row r="4" spans="1:25" ht="15.75" x14ac:dyDescent="0.25">
      <c r="A4" s="127" t="s">
        <v>4</v>
      </c>
      <c r="B4" s="124"/>
      <c r="C4" s="127" t="s">
        <v>5</v>
      </c>
      <c r="D4" s="56"/>
      <c r="E4" s="56"/>
      <c r="F4" s="164">
        <f>B3</f>
        <v>0</v>
      </c>
      <c r="G4" s="164"/>
      <c r="H4" s="164"/>
      <c r="I4" s="164"/>
      <c r="J4" s="164"/>
      <c r="K4" s="164"/>
      <c r="L4" s="164"/>
      <c r="M4" s="164"/>
    </row>
    <row r="5" spans="1:25" ht="21" customHeight="1" x14ac:dyDescent="0.25">
      <c r="D5" s="56"/>
      <c r="E5" s="56"/>
      <c r="F5" s="56"/>
      <c r="G5" s="58"/>
      <c r="H5" s="162" t="s">
        <v>19</v>
      </c>
      <c r="I5" s="162"/>
      <c r="J5" s="59">
        <f>СТАРТ!D5</f>
        <v>0</v>
      </c>
      <c r="K5" s="56" t="s">
        <v>14</v>
      </c>
      <c r="L5" s="56"/>
      <c r="M5" s="57"/>
    </row>
    <row r="6" spans="1:25" ht="48.75" customHeight="1" x14ac:dyDescent="0.25">
      <c r="A6" s="91" t="s">
        <v>21</v>
      </c>
      <c r="B6" s="91" t="s">
        <v>12</v>
      </c>
      <c r="C6" s="91" t="s">
        <v>3</v>
      </c>
      <c r="D6" s="75"/>
      <c r="E6" s="75"/>
      <c r="F6" s="168">
        <f>СТАРТ!B3</f>
        <v>0</v>
      </c>
      <c r="G6" s="168"/>
      <c r="I6" s="53"/>
      <c r="J6" s="54"/>
      <c r="L6" s="171">
        <f>A3</f>
        <v>0</v>
      </c>
      <c r="M6" s="171"/>
    </row>
    <row r="7" spans="1:25" ht="45" x14ac:dyDescent="0.25">
      <c r="A7" s="158" t="str">
        <f>УПРАВЛЕНИЕ!A6</f>
        <v>Гражданское воспитание</v>
      </c>
      <c r="B7" s="49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9"/>
      <c r="D7" s="73"/>
      <c r="E7" s="73"/>
      <c r="F7" s="169" t="s">
        <v>15</v>
      </c>
      <c r="G7" s="169"/>
      <c r="H7" s="34"/>
      <c r="I7" s="50"/>
      <c r="J7" s="51"/>
      <c r="L7" s="169" t="s">
        <v>4</v>
      </c>
      <c r="M7" s="169"/>
      <c r="O7" s="170" t="s">
        <v>13</v>
      </c>
      <c r="P7" s="170"/>
      <c r="Q7" s="170"/>
      <c r="R7" s="170"/>
      <c r="S7" s="170"/>
      <c r="T7" s="103"/>
    </row>
    <row r="8" spans="1:25" ht="60" x14ac:dyDescent="0.25">
      <c r="A8" s="159"/>
      <c r="B8" s="49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9"/>
      <c r="D8" s="74"/>
      <c r="E8" s="74"/>
      <c r="F8" s="74"/>
      <c r="O8" s="166" t="s">
        <v>51</v>
      </c>
      <c r="P8" s="166"/>
      <c r="Q8" s="166"/>
      <c r="R8" s="166"/>
      <c r="S8" s="167" t="s">
        <v>52</v>
      </c>
      <c r="T8" s="152"/>
    </row>
    <row r="9" spans="1:25" ht="15.75" x14ac:dyDescent="0.25">
      <c r="A9" s="159"/>
      <c r="B9" s="49" t="str">
        <f>УПРАВЛЕНИЕ!B8</f>
        <v xml:space="preserve">Проявляет уважение к государственным символам России, праздникам. </v>
      </c>
      <c r="C9" s="89"/>
      <c r="D9" s="74"/>
      <c r="E9" s="74"/>
      <c r="F9" s="74"/>
      <c r="O9" s="166"/>
      <c r="P9" s="166"/>
      <c r="Q9" s="166"/>
      <c r="R9" s="166"/>
      <c r="S9" s="167"/>
      <c r="T9" s="152"/>
      <c r="Y9" s="55"/>
    </row>
    <row r="10" spans="1:25" ht="45" x14ac:dyDescent="0.25">
      <c r="A10" s="159"/>
      <c r="B10" s="49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9"/>
      <c r="D10" s="74"/>
      <c r="E10" s="74"/>
      <c r="F10" s="74"/>
      <c r="H10" s="50"/>
      <c r="I10" s="50"/>
      <c r="J10" s="51"/>
      <c r="O10" s="166"/>
      <c r="P10" s="166"/>
      <c r="Q10" s="166"/>
      <c r="R10" s="166"/>
      <c r="S10" s="167"/>
      <c r="T10" s="126"/>
    </row>
    <row r="11" spans="1:25" ht="30" x14ac:dyDescent="0.25">
      <c r="A11" s="159"/>
      <c r="B11" s="49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9"/>
      <c r="D11" s="45"/>
      <c r="E11" s="45"/>
      <c r="F11" s="45"/>
      <c r="H11" s="43"/>
      <c r="I11" s="43"/>
      <c r="J11" s="44"/>
      <c r="O11" s="166"/>
      <c r="P11" s="166"/>
      <c r="Q11" s="166"/>
      <c r="R11" s="166"/>
      <c r="S11" s="167"/>
      <c r="T11" s="126"/>
    </row>
    <row r="12" spans="1:25" ht="45" x14ac:dyDescent="0.25">
      <c r="A12" s="159"/>
      <c r="B12" s="49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9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5"/>
    </row>
    <row r="13" spans="1:25" ht="18" customHeight="1" x14ac:dyDescent="0.25">
      <c r="A13" s="156" t="s">
        <v>27</v>
      </c>
      <c r="B13" s="157"/>
      <c r="C13" s="90" t="e">
        <f>AVERAGE(C7:C12)</f>
        <v>#DIV/0!</v>
      </c>
      <c r="D13" s="45"/>
      <c r="E13" s="45"/>
      <c r="F13" s="45"/>
      <c r="G13" s="43"/>
      <c r="H13" s="43"/>
      <c r="I13" s="43"/>
      <c r="J13" s="44"/>
      <c r="O13" s="50"/>
      <c r="P13" s="50"/>
      <c r="Q13" s="50" t="s">
        <v>17</v>
      </c>
      <c r="R13" s="50"/>
      <c r="S13" s="50"/>
    </row>
    <row r="14" spans="1:25" ht="30" x14ac:dyDescent="0.25">
      <c r="A14" s="158" t="str">
        <f>УПРАВЛЕНИЕ!A12</f>
        <v>Патриотическое воспитание</v>
      </c>
      <c r="B14" s="49" t="str">
        <f>УПРАВЛЕНИЕ!B12</f>
        <v>Сознаёт свою национальную, этническую принадлежность, любит свой народ, его традиции, культуру.</v>
      </c>
      <c r="C14" s="89"/>
      <c r="D14" s="45"/>
      <c r="E14" s="45"/>
      <c r="F14" s="45"/>
      <c r="G14" s="45"/>
      <c r="H14" s="45"/>
      <c r="O14" s="50"/>
      <c r="P14" s="50"/>
      <c r="Q14" s="50"/>
      <c r="R14" s="50"/>
      <c r="S14" s="50"/>
    </row>
    <row r="15" spans="1:25" ht="45" x14ac:dyDescent="0.25">
      <c r="A15" s="159"/>
      <c r="B15" s="49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9"/>
      <c r="D15" s="45"/>
      <c r="E15" s="45"/>
      <c r="F15" s="45"/>
      <c r="G15" s="45"/>
      <c r="H15" s="71" t="s">
        <v>43</v>
      </c>
      <c r="I15" s="46"/>
      <c r="K15" s="52" t="e">
        <f>B65</f>
        <v>#DIV/0!</v>
      </c>
      <c r="L15" s="52"/>
      <c r="O15" s="50"/>
      <c r="P15" s="50"/>
      <c r="Q15" s="50"/>
      <c r="R15" s="50"/>
      <c r="S15" s="50"/>
    </row>
    <row r="16" spans="1:25" ht="30" x14ac:dyDescent="0.25">
      <c r="A16" s="159"/>
      <c r="B16" s="49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9"/>
      <c r="D16" s="45"/>
      <c r="E16" s="45"/>
      <c r="F16" s="45"/>
      <c r="G16" s="45"/>
      <c r="H16" s="45"/>
      <c r="I16" s="71"/>
      <c r="J16" s="46"/>
      <c r="L16" s="52"/>
      <c r="O16" s="50"/>
      <c r="P16" s="50"/>
      <c r="Q16" s="50"/>
      <c r="R16" s="50"/>
      <c r="S16" s="50"/>
    </row>
    <row r="17" spans="1:13" ht="45" customHeight="1" x14ac:dyDescent="0.25">
      <c r="A17" s="159"/>
      <c r="B17" s="49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9"/>
      <c r="D17" s="75"/>
      <c r="E17" s="75"/>
      <c r="G17" s="165" t="s">
        <v>47</v>
      </c>
      <c r="H17" s="165"/>
      <c r="I17" s="165"/>
      <c r="J17" s="165"/>
      <c r="K17" s="165"/>
      <c r="L17" s="165"/>
      <c r="M17" s="165"/>
    </row>
    <row r="18" spans="1:13" x14ac:dyDescent="0.25">
      <c r="A18" s="160"/>
      <c r="B18" s="49" t="str">
        <f>УПРАВЛЕНИЕ!B16</f>
        <v>Принимает участие в мероприятиях патриотической направленности.</v>
      </c>
      <c r="C18" s="89"/>
      <c r="D18" s="75"/>
      <c r="E18" s="75"/>
      <c r="G18" s="165"/>
      <c r="H18" s="165"/>
      <c r="I18" s="165"/>
      <c r="J18" s="165"/>
      <c r="K18" s="165"/>
      <c r="L18" s="165"/>
      <c r="M18" s="165"/>
    </row>
    <row r="19" spans="1:13" ht="18" customHeight="1" x14ac:dyDescent="0.25">
      <c r="A19" s="156" t="s">
        <v>29</v>
      </c>
      <c r="B19" s="157"/>
      <c r="C19" s="90" t="e">
        <f>AVERAGE(C14:C18)</f>
        <v>#DIV/0!</v>
      </c>
      <c r="D19" s="75"/>
      <c r="E19" s="75"/>
      <c r="G19" s="165"/>
      <c r="H19" s="165"/>
      <c r="I19" s="165"/>
      <c r="J19" s="165"/>
      <c r="K19" s="165"/>
      <c r="L19" s="165"/>
      <c r="M19" s="165"/>
    </row>
    <row r="20" spans="1:13" ht="45" x14ac:dyDescent="0.25">
      <c r="A20" s="158" t="str">
        <f>УПРАВЛЕНИЕ!A17</f>
        <v>Духовно-нравственное воспитание</v>
      </c>
      <c r="B20" s="49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9"/>
      <c r="D20" s="75"/>
      <c r="E20" s="75"/>
      <c r="G20" s="165"/>
      <c r="H20" s="165"/>
      <c r="I20" s="165"/>
      <c r="J20" s="165"/>
      <c r="K20" s="165"/>
      <c r="L20" s="165"/>
      <c r="M20" s="165"/>
    </row>
    <row r="21" spans="1:13" ht="45.75" customHeight="1" x14ac:dyDescent="0.25">
      <c r="A21" s="159"/>
      <c r="B21" s="49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9"/>
      <c r="D21" s="75"/>
      <c r="E21" s="75"/>
      <c r="G21" s="129"/>
      <c r="H21" s="129"/>
      <c r="I21" s="129"/>
      <c r="J21" s="129"/>
      <c r="K21" s="129"/>
      <c r="L21" s="129"/>
      <c r="M21" s="129"/>
    </row>
    <row r="22" spans="1:13" ht="45" x14ac:dyDescent="0.25">
      <c r="A22" s="159"/>
      <c r="B22" s="49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9"/>
      <c r="D22" s="75"/>
      <c r="E22" s="75"/>
      <c r="G22" s="129"/>
      <c r="H22" s="129"/>
      <c r="I22" s="129"/>
      <c r="J22" s="129"/>
      <c r="K22" s="129"/>
      <c r="L22" s="129"/>
      <c r="M22" s="129"/>
    </row>
    <row r="23" spans="1:13" ht="60" x14ac:dyDescent="0.25">
      <c r="A23" s="159"/>
      <c r="B23" s="49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9"/>
      <c r="D23" s="75"/>
      <c r="E23" s="75"/>
      <c r="G23" s="129"/>
      <c r="H23" s="129"/>
      <c r="I23" s="129"/>
      <c r="J23" s="129"/>
      <c r="K23" s="129"/>
      <c r="L23" s="129"/>
      <c r="M23" s="129"/>
    </row>
    <row r="24" spans="1:13" ht="45" x14ac:dyDescent="0.25">
      <c r="A24" s="159"/>
      <c r="B24" s="49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9"/>
      <c r="D24" s="75"/>
      <c r="E24" s="75"/>
      <c r="F24" s="75"/>
    </row>
    <row r="25" spans="1:13" ht="45" x14ac:dyDescent="0.25">
      <c r="A25" s="160"/>
      <c r="B25" s="49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9"/>
      <c r="D25" s="75"/>
      <c r="E25" s="75"/>
      <c r="F25" s="75"/>
    </row>
    <row r="26" spans="1:13" ht="18" customHeight="1" x14ac:dyDescent="0.25">
      <c r="A26" s="154" t="s">
        <v>30</v>
      </c>
      <c r="B26" s="155"/>
      <c r="C26" s="90" t="e">
        <f>AVERAGE(C20:C25)</f>
        <v>#DIV/0!</v>
      </c>
      <c r="D26" s="75"/>
      <c r="E26" s="75"/>
      <c r="F26" s="75"/>
    </row>
    <row r="27" spans="1:13" ht="30" x14ac:dyDescent="0.25">
      <c r="A27" s="153" t="str">
        <f>УПРАВЛЕНИЕ!A23</f>
        <v>Эстетическое воспитание</v>
      </c>
      <c r="B27" s="78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9"/>
      <c r="D27" s="75"/>
      <c r="E27" s="75"/>
      <c r="F27" s="75"/>
      <c r="G27" s="70"/>
      <c r="H27" s="70"/>
      <c r="I27" s="70"/>
      <c r="J27" s="70"/>
      <c r="K27" s="70"/>
      <c r="L27" s="70"/>
    </row>
    <row r="28" spans="1:13" ht="45" x14ac:dyDescent="0.25">
      <c r="A28" s="153"/>
      <c r="B28" s="49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9"/>
      <c r="D28" s="75"/>
      <c r="E28" s="75"/>
      <c r="F28" s="75"/>
      <c r="G28" s="70"/>
      <c r="H28" s="70"/>
      <c r="I28" s="70"/>
      <c r="J28" s="70"/>
      <c r="K28" s="70"/>
      <c r="L28" s="70"/>
      <c r="M28" s="60"/>
    </row>
    <row r="29" spans="1:13" ht="45" x14ac:dyDescent="0.25">
      <c r="A29" s="153"/>
      <c r="B29" s="49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9"/>
      <c r="D29" s="75"/>
      <c r="E29" s="75"/>
      <c r="F29" s="75"/>
      <c r="G29" s="70"/>
      <c r="H29" s="70"/>
      <c r="I29" s="70"/>
      <c r="J29" s="70"/>
      <c r="K29" s="70"/>
      <c r="L29" s="70"/>
      <c r="M29" s="60"/>
    </row>
    <row r="30" spans="1:13" ht="30" x14ac:dyDescent="0.25">
      <c r="A30" s="153"/>
      <c r="B30" s="49" t="str">
        <f>УПРАВЛЕНИЕ!B26</f>
        <v>Ориентирован на самовыражение в разных видах искусства, в художественном творчестве.</v>
      </c>
      <c r="C30" s="89"/>
      <c r="D30" s="75"/>
      <c r="E30" s="75"/>
      <c r="F30" s="75"/>
      <c r="K30" s="60"/>
      <c r="L30" s="60"/>
      <c r="M30" s="60"/>
    </row>
    <row r="31" spans="1:13" ht="18" customHeight="1" x14ac:dyDescent="0.25">
      <c r="A31" s="154" t="s">
        <v>31</v>
      </c>
      <c r="B31" s="155"/>
      <c r="C31" s="90" t="e">
        <f>AVERAGE(C27:C30)</f>
        <v>#DIV/0!</v>
      </c>
      <c r="D31" s="75"/>
      <c r="E31" s="75"/>
      <c r="F31" s="75"/>
      <c r="K31" s="60"/>
      <c r="L31" s="60"/>
      <c r="M31" s="60"/>
    </row>
    <row r="32" spans="1:13" ht="45" x14ac:dyDescent="0.25">
      <c r="A32" s="153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9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9"/>
      <c r="D32" s="75"/>
      <c r="E32" s="75"/>
      <c r="F32" s="75"/>
      <c r="G32" s="61"/>
      <c r="H32" s="61"/>
      <c r="I32" s="61"/>
      <c r="J32" s="61"/>
      <c r="K32" s="60"/>
      <c r="L32" s="60"/>
      <c r="M32" s="60"/>
    </row>
    <row r="33" spans="1:13" ht="45" x14ac:dyDescent="0.25">
      <c r="A33" s="153"/>
      <c r="B33" s="49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9"/>
      <c r="D33" s="75"/>
      <c r="E33" s="75"/>
      <c r="F33" s="75"/>
      <c r="G33" s="61"/>
      <c r="H33" s="61"/>
      <c r="I33" s="61"/>
      <c r="J33" s="61"/>
      <c r="K33" s="60"/>
      <c r="L33" s="60"/>
      <c r="M33" s="60"/>
    </row>
    <row r="34" spans="1:13" ht="45" x14ac:dyDescent="0.25">
      <c r="A34" s="153"/>
      <c r="B34" s="49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9"/>
      <c r="D34" s="75"/>
      <c r="E34" s="75"/>
      <c r="F34" s="75"/>
    </row>
    <row r="35" spans="1:13" ht="30" x14ac:dyDescent="0.25">
      <c r="A35" s="153"/>
      <c r="B35" s="49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9"/>
      <c r="D35" s="75"/>
      <c r="E35" s="75"/>
      <c r="F35" s="75"/>
    </row>
    <row r="36" spans="1:13" ht="30" x14ac:dyDescent="0.25">
      <c r="A36" s="153"/>
      <c r="B36" s="49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9"/>
      <c r="D36" s="75"/>
      <c r="E36" s="75"/>
      <c r="F36" s="75"/>
    </row>
    <row r="37" spans="1:13" ht="18" customHeight="1" x14ac:dyDescent="0.25">
      <c r="A37" s="154" t="s">
        <v>32</v>
      </c>
      <c r="B37" s="155"/>
      <c r="C37" s="90" t="e">
        <f>AVERAGE(C32:C36)</f>
        <v>#DIV/0!</v>
      </c>
      <c r="D37" s="75"/>
      <c r="E37" s="75"/>
      <c r="F37" s="75"/>
    </row>
    <row r="38" spans="1:13" x14ac:dyDescent="0.25">
      <c r="A38" s="153" t="str">
        <f>УПРАВЛЕНИЕ!A32</f>
        <v>Трудовое воспитание</v>
      </c>
      <c r="B38" s="49" t="str">
        <f>УПРАВЛЕНИЕ!B32</f>
        <v>Уважает труд, результаты своего труда, труда других людей.</v>
      </c>
      <c r="C38" s="89"/>
      <c r="D38" s="75"/>
      <c r="E38" s="75"/>
      <c r="F38" s="75"/>
    </row>
    <row r="39" spans="1:13" ht="30" x14ac:dyDescent="0.25">
      <c r="A39" s="153"/>
      <c r="B39" s="49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9"/>
      <c r="D39" s="75"/>
      <c r="E39" s="75"/>
      <c r="F39" s="75"/>
    </row>
    <row r="40" spans="1:13" ht="45" x14ac:dyDescent="0.25">
      <c r="A40" s="153"/>
      <c r="B40" s="49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9"/>
      <c r="D40" s="75"/>
      <c r="E40" s="75"/>
      <c r="F40" s="75"/>
    </row>
    <row r="41" spans="1:13" ht="60" x14ac:dyDescent="0.25">
      <c r="A41" s="153"/>
      <c r="B41" s="49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9"/>
      <c r="D41" s="75"/>
      <c r="E41" s="75"/>
      <c r="F41" s="75"/>
    </row>
    <row r="42" spans="1:13" ht="45" x14ac:dyDescent="0.25">
      <c r="A42" s="153"/>
      <c r="B42" s="49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9"/>
      <c r="D42" s="75"/>
      <c r="E42" s="75"/>
      <c r="F42" s="75"/>
    </row>
    <row r="43" spans="1:13" ht="17.25" customHeight="1" x14ac:dyDescent="0.25">
      <c r="A43" s="154" t="s">
        <v>34</v>
      </c>
      <c r="B43" s="155"/>
      <c r="C43" s="90" t="e">
        <f>AVERAGE(C38:C42)</f>
        <v>#DIV/0!</v>
      </c>
      <c r="D43" s="75"/>
      <c r="E43" s="75"/>
      <c r="F43" s="75"/>
    </row>
    <row r="44" spans="1:13" ht="30" x14ac:dyDescent="0.25">
      <c r="A44" s="153" t="str">
        <f>УПРАВЛЕНИЕ!A37</f>
        <v>Экологическое воспитание</v>
      </c>
      <c r="B44" s="49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9"/>
      <c r="D44" s="75"/>
      <c r="E44" s="75"/>
      <c r="F44" s="75"/>
    </row>
    <row r="45" spans="1:13" x14ac:dyDescent="0.25">
      <c r="A45" s="153"/>
      <c r="B45" s="49" t="str">
        <f>УПРАВЛЕНИЕ!B38</f>
        <v>Выражает активное неприятие действий, приносящих вред природе.</v>
      </c>
      <c r="C45" s="89"/>
      <c r="D45" s="75"/>
      <c r="E45" s="75"/>
      <c r="F45" s="75"/>
    </row>
    <row r="46" spans="1:13" ht="30" x14ac:dyDescent="0.25">
      <c r="A46" s="153"/>
      <c r="B46" s="49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9"/>
      <c r="D46" s="75"/>
      <c r="E46" s="75"/>
      <c r="F46" s="75"/>
    </row>
    <row r="47" spans="1:13" ht="45" x14ac:dyDescent="0.25">
      <c r="A47" s="153"/>
      <c r="B47" s="49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9"/>
      <c r="D47" s="75"/>
      <c r="E47" s="75"/>
      <c r="F47" s="75"/>
    </row>
    <row r="48" spans="1:13" ht="30" x14ac:dyDescent="0.25">
      <c r="A48" s="153"/>
      <c r="B48" s="49" t="str">
        <f>УПРАВЛЕНИЕ!B41</f>
        <v>Участвует в   практической   деятельности   экологической, природоохранной направленности.</v>
      </c>
      <c r="C48" s="89"/>
      <c r="D48" s="75"/>
      <c r="E48" s="75"/>
      <c r="F48" s="75"/>
    </row>
    <row r="49" spans="1:6" ht="18" customHeight="1" x14ac:dyDescent="0.25">
      <c r="A49" s="154" t="s">
        <v>44</v>
      </c>
      <c r="B49" s="155"/>
      <c r="C49" s="90" t="e">
        <f>AVERAGE(C44:C48)</f>
        <v>#DIV/0!</v>
      </c>
      <c r="D49" s="75"/>
      <c r="E49" s="75"/>
      <c r="F49" s="75"/>
    </row>
    <row r="50" spans="1:6" ht="30" x14ac:dyDescent="0.25">
      <c r="A50" s="153" t="str">
        <f>УПРАВЛЕНИЕ!A42</f>
        <v>Ценность научного познания</v>
      </c>
      <c r="B50" s="49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9"/>
      <c r="D50" s="75"/>
      <c r="E50" s="75"/>
      <c r="F50" s="75"/>
    </row>
    <row r="51" spans="1:6" ht="45" x14ac:dyDescent="0.25">
      <c r="A51" s="153"/>
      <c r="B51" s="49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9"/>
      <c r="D51" s="75"/>
      <c r="E51" s="75"/>
      <c r="F51" s="75"/>
    </row>
    <row r="52" spans="1:6" ht="45" x14ac:dyDescent="0.25">
      <c r="A52" s="153"/>
      <c r="B52" s="49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9"/>
      <c r="D52" s="75"/>
      <c r="E52" s="75"/>
      <c r="F52" s="75"/>
    </row>
    <row r="53" spans="1:6" ht="45" x14ac:dyDescent="0.25">
      <c r="A53" s="153"/>
      <c r="B53" s="49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9"/>
      <c r="D53" s="75"/>
      <c r="E53" s="75"/>
      <c r="F53" s="75"/>
    </row>
    <row r="54" spans="1:6" ht="18" customHeight="1" x14ac:dyDescent="0.25">
      <c r="A54" s="154" t="s">
        <v>35</v>
      </c>
      <c r="B54" s="155"/>
      <c r="C54" s="90" t="e">
        <f>AVERAGE(C50:C53)</f>
        <v>#DIV/0!</v>
      </c>
      <c r="D54" s="75"/>
      <c r="E54" s="75"/>
      <c r="F54" s="75"/>
    </row>
    <row r="57" spans="1:6" hidden="1" x14ac:dyDescent="0.25">
      <c r="A57" s="48" t="s">
        <v>38</v>
      </c>
      <c r="B57" s="47" t="e">
        <f>C13</f>
        <v>#DIV/0!</v>
      </c>
    </row>
    <row r="58" spans="1:6" hidden="1" x14ac:dyDescent="0.25">
      <c r="A58" s="48" t="s">
        <v>39</v>
      </c>
      <c r="B58" s="47" t="e">
        <f>C19</f>
        <v>#DIV/0!</v>
      </c>
    </row>
    <row r="59" spans="1:6" ht="30" hidden="1" x14ac:dyDescent="0.25">
      <c r="A59" s="48" t="s">
        <v>36</v>
      </c>
      <c r="B59" s="47" t="e">
        <f>C26</f>
        <v>#DIV/0!</v>
      </c>
    </row>
    <row r="60" spans="1:6" hidden="1" x14ac:dyDescent="0.25">
      <c r="A60" s="69" t="s">
        <v>37</v>
      </c>
      <c r="B60" s="47" t="e">
        <f>C31</f>
        <v>#DIV/0!</v>
      </c>
    </row>
    <row r="61" spans="1:6" hidden="1" x14ac:dyDescent="0.25">
      <c r="A61" s="48" t="s">
        <v>40</v>
      </c>
      <c r="B61" s="47" t="e">
        <f>C37</f>
        <v>#DIV/0!</v>
      </c>
    </row>
    <row r="62" spans="1:6" hidden="1" x14ac:dyDescent="0.25">
      <c r="A62" s="48" t="s">
        <v>41</v>
      </c>
      <c r="B62" s="47" t="e">
        <f>C43</f>
        <v>#DIV/0!</v>
      </c>
    </row>
    <row r="63" spans="1:6" hidden="1" x14ac:dyDescent="0.25">
      <c r="A63" s="27" t="s">
        <v>42</v>
      </c>
      <c r="B63" s="47" t="e">
        <f>C49</f>
        <v>#DIV/0!</v>
      </c>
    </row>
    <row r="64" spans="1:6" ht="30" hidden="1" x14ac:dyDescent="0.25">
      <c r="A64" s="48" t="s">
        <v>26</v>
      </c>
      <c r="B64" s="47" t="e">
        <f>C54</f>
        <v>#DIV/0!</v>
      </c>
    </row>
    <row r="65" spans="1:2" hidden="1" x14ac:dyDescent="0.25">
      <c r="A65" s="92" t="s">
        <v>16</v>
      </c>
      <c r="B65" s="93" t="e">
        <f>AVERAGE(B57:B64)</f>
        <v>#DIV/0!</v>
      </c>
    </row>
    <row r="69" spans="1:2" x14ac:dyDescent="0.25">
      <c r="B69" s="28" t="s">
        <v>17</v>
      </c>
    </row>
    <row r="70" spans="1:2" ht="75" hidden="1" x14ac:dyDescent="0.25">
      <c r="A70" s="48" t="s">
        <v>0</v>
      </c>
    </row>
    <row r="71" spans="1:2" ht="75" hidden="1" x14ac:dyDescent="0.25">
      <c r="A71" s="48" t="s">
        <v>1</v>
      </c>
    </row>
    <row r="72" spans="1:2" ht="75" hidden="1" x14ac:dyDescent="0.25">
      <c r="A72" s="48" t="s">
        <v>2</v>
      </c>
    </row>
    <row r="73" spans="1:2" hidden="1" x14ac:dyDescent="0.25"/>
    <row r="74" spans="1:2" hidden="1" x14ac:dyDescent="0.25">
      <c r="A74" s="27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2:A36"/>
    <mergeCell ref="A37:B37"/>
    <mergeCell ref="A43:B43"/>
    <mergeCell ref="A44:A48"/>
    <mergeCell ref="A49:B49"/>
    <mergeCell ref="A38:A42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26:B26"/>
    <mergeCell ref="A27:A30"/>
    <mergeCell ref="A31:B31"/>
    <mergeCell ref="A1:C1"/>
    <mergeCell ref="E3:M3"/>
    <mergeCell ref="F4:M4"/>
    <mergeCell ref="H5:I5"/>
    <mergeCell ref="F6:G6"/>
    <mergeCell ref="L6:M6"/>
  </mergeCells>
  <conditionalFormatting sqref="A3">
    <cfRule type="cellIs" dxfId="28" priority="2" operator="equal">
      <formula>0</formula>
    </cfRule>
  </conditionalFormatting>
  <conditionalFormatting sqref="F6 J5 L6">
    <cfRule type="cellIs" dxfId="27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61" t="str">
        <f>СТАРТ!A1</f>
        <v>Мониторинг личностных результатов обучающихся (ООО)</v>
      </c>
      <c r="B1" s="161"/>
      <c r="C1" s="161"/>
    </row>
    <row r="3" spans="1:25" ht="21" customHeight="1" x14ac:dyDescent="0.25">
      <c r="A3" s="11">
        <f>СТАРТ!B5</f>
        <v>0</v>
      </c>
      <c r="B3" s="77">
        <f>СТАРТ!B34</f>
        <v>0</v>
      </c>
      <c r="C3" s="62">
        <f>СТАРТ!D5</f>
        <v>0</v>
      </c>
      <c r="D3" s="76"/>
      <c r="E3" s="163" t="s">
        <v>64</v>
      </c>
      <c r="F3" s="163"/>
      <c r="G3" s="163"/>
      <c r="H3" s="163"/>
      <c r="I3" s="163"/>
      <c r="J3" s="163"/>
      <c r="K3" s="163"/>
      <c r="L3" s="163"/>
      <c r="M3" s="163"/>
    </row>
    <row r="4" spans="1:25" ht="15.75" x14ac:dyDescent="0.25">
      <c r="A4" s="127" t="s">
        <v>4</v>
      </c>
      <c r="B4" s="124"/>
      <c r="C4" s="127" t="s">
        <v>5</v>
      </c>
      <c r="D4" s="56"/>
      <c r="E4" s="56"/>
      <c r="F4" s="164">
        <f>B3</f>
        <v>0</v>
      </c>
      <c r="G4" s="164"/>
      <c r="H4" s="164"/>
      <c r="I4" s="164"/>
      <c r="J4" s="164"/>
      <c r="K4" s="164"/>
      <c r="L4" s="164"/>
      <c r="M4" s="164"/>
    </row>
    <row r="5" spans="1:25" ht="21" customHeight="1" x14ac:dyDescent="0.25">
      <c r="D5" s="56"/>
      <c r="E5" s="56"/>
      <c r="F5" s="56"/>
      <c r="G5" s="58"/>
      <c r="H5" s="162" t="s">
        <v>19</v>
      </c>
      <c r="I5" s="162"/>
      <c r="J5" s="59">
        <f>СТАРТ!D5</f>
        <v>0</v>
      </c>
      <c r="K5" s="56" t="s">
        <v>14</v>
      </c>
      <c r="L5" s="56"/>
      <c r="M5" s="57"/>
    </row>
    <row r="6" spans="1:25" ht="48.75" customHeight="1" x14ac:dyDescent="0.25">
      <c r="A6" s="91" t="s">
        <v>21</v>
      </c>
      <c r="B6" s="91" t="s">
        <v>12</v>
      </c>
      <c r="C6" s="91" t="s">
        <v>3</v>
      </c>
      <c r="D6" s="75"/>
      <c r="E6" s="75"/>
      <c r="F6" s="168">
        <f>СТАРТ!B3</f>
        <v>0</v>
      </c>
      <c r="G6" s="168"/>
      <c r="I6" s="53"/>
      <c r="J6" s="54"/>
      <c r="L6" s="171">
        <f>A3</f>
        <v>0</v>
      </c>
      <c r="M6" s="171"/>
    </row>
    <row r="7" spans="1:25" ht="45" x14ac:dyDescent="0.25">
      <c r="A7" s="158" t="str">
        <f>УПРАВЛЕНИЕ!A6</f>
        <v>Гражданское воспитание</v>
      </c>
      <c r="B7" s="49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9"/>
      <c r="D7" s="73"/>
      <c r="E7" s="73"/>
      <c r="F7" s="169" t="s">
        <v>15</v>
      </c>
      <c r="G7" s="169"/>
      <c r="H7" s="34"/>
      <c r="I7" s="50"/>
      <c r="J7" s="51"/>
      <c r="L7" s="169" t="s">
        <v>4</v>
      </c>
      <c r="M7" s="169"/>
      <c r="O7" s="170" t="s">
        <v>13</v>
      </c>
      <c r="P7" s="170"/>
      <c r="Q7" s="170"/>
      <c r="R7" s="170"/>
      <c r="S7" s="170"/>
      <c r="T7" s="103"/>
    </row>
    <row r="8" spans="1:25" ht="60" x14ac:dyDescent="0.25">
      <c r="A8" s="159"/>
      <c r="B8" s="49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9"/>
      <c r="D8" s="74"/>
      <c r="E8" s="74"/>
      <c r="F8" s="74"/>
      <c r="O8" s="166" t="s">
        <v>51</v>
      </c>
      <c r="P8" s="166"/>
      <c r="Q8" s="166"/>
      <c r="R8" s="166"/>
      <c r="S8" s="167" t="s">
        <v>52</v>
      </c>
      <c r="T8" s="152"/>
    </row>
    <row r="9" spans="1:25" ht="15.75" x14ac:dyDescent="0.25">
      <c r="A9" s="159"/>
      <c r="B9" s="49" t="str">
        <f>УПРАВЛЕНИЕ!B8</f>
        <v xml:space="preserve">Проявляет уважение к государственным символам России, праздникам. </v>
      </c>
      <c r="C9" s="89"/>
      <c r="D9" s="74"/>
      <c r="E9" s="74"/>
      <c r="F9" s="74"/>
      <c r="O9" s="166"/>
      <c r="P9" s="166"/>
      <c r="Q9" s="166"/>
      <c r="R9" s="166"/>
      <c r="S9" s="167"/>
      <c r="T9" s="152"/>
      <c r="Y9" s="55"/>
    </row>
    <row r="10" spans="1:25" ht="45" x14ac:dyDescent="0.25">
      <c r="A10" s="159"/>
      <c r="B10" s="49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9"/>
      <c r="D10" s="74"/>
      <c r="E10" s="74"/>
      <c r="F10" s="74"/>
      <c r="H10" s="50"/>
      <c r="I10" s="50"/>
      <c r="J10" s="51"/>
      <c r="O10" s="166"/>
      <c r="P10" s="166"/>
      <c r="Q10" s="166"/>
      <c r="R10" s="166"/>
      <c r="S10" s="167"/>
      <c r="T10" s="126"/>
    </row>
    <row r="11" spans="1:25" ht="30" x14ac:dyDescent="0.25">
      <c r="A11" s="159"/>
      <c r="B11" s="49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9"/>
      <c r="D11" s="45"/>
      <c r="E11" s="45"/>
      <c r="F11" s="45"/>
      <c r="H11" s="43"/>
      <c r="I11" s="43"/>
      <c r="J11" s="44"/>
      <c r="O11" s="166"/>
      <c r="P11" s="166"/>
      <c r="Q11" s="166"/>
      <c r="R11" s="166"/>
      <c r="S11" s="167"/>
      <c r="T11" s="126"/>
    </row>
    <row r="12" spans="1:25" ht="45" x14ac:dyDescent="0.25">
      <c r="A12" s="159"/>
      <c r="B12" s="49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9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5"/>
    </row>
    <row r="13" spans="1:25" ht="18" customHeight="1" x14ac:dyDescent="0.25">
      <c r="A13" s="156" t="s">
        <v>27</v>
      </c>
      <c r="B13" s="157"/>
      <c r="C13" s="90" t="e">
        <f>AVERAGE(C7:C12)</f>
        <v>#DIV/0!</v>
      </c>
      <c r="D13" s="45"/>
      <c r="E13" s="45"/>
      <c r="F13" s="45"/>
      <c r="G13" s="43"/>
      <c r="H13" s="43"/>
      <c r="I13" s="43"/>
      <c r="J13" s="44"/>
      <c r="O13" s="50"/>
      <c r="P13" s="50"/>
      <c r="Q13" s="50" t="s">
        <v>17</v>
      </c>
      <c r="R13" s="50"/>
      <c r="S13" s="50"/>
    </row>
    <row r="14" spans="1:25" ht="30" x14ac:dyDescent="0.25">
      <c r="A14" s="158" t="str">
        <f>УПРАВЛЕНИЕ!A12</f>
        <v>Патриотическое воспитание</v>
      </c>
      <c r="B14" s="49" t="str">
        <f>УПРАВЛЕНИЕ!B12</f>
        <v>Сознаёт свою национальную, этническую принадлежность, любит свой народ, его традиции, культуру.</v>
      </c>
      <c r="C14" s="89"/>
      <c r="D14" s="45"/>
      <c r="E14" s="45"/>
      <c r="F14" s="45"/>
      <c r="G14" s="45"/>
      <c r="H14" s="45"/>
      <c r="O14" s="50"/>
      <c r="P14" s="50"/>
      <c r="Q14" s="50"/>
      <c r="R14" s="50"/>
      <c r="S14" s="50"/>
    </row>
    <row r="15" spans="1:25" ht="45" x14ac:dyDescent="0.25">
      <c r="A15" s="159"/>
      <c r="B15" s="49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9"/>
      <c r="D15" s="45"/>
      <c r="E15" s="45"/>
      <c r="F15" s="45"/>
      <c r="G15" s="45"/>
      <c r="H15" s="71" t="s">
        <v>43</v>
      </c>
      <c r="I15" s="46"/>
      <c r="K15" s="52" t="e">
        <f>B65</f>
        <v>#DIV/0!</v>
      </c>
      <c r="L15" s="52"/>
      <c r="O15" s="50"/>
      <c r="P15" s="50"/>
      <c r="Q15" s="50"/>
      <c r="R15" s="50"/>
      <c r="S15" s="50"/>
    </row>
    <row r="16" spans="1:25" ht="30" x14ac:dyDescent="0.25">
      <c r="A16" s="159"/>
      <c r="B16" s="49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9"/>
      <c r="D16" s="45"/>
      <c r="E16" s="45"/>
      <c r="F16" s="45"/>
      <c r="G16" s="45"/>
      <c r="H16" s="45"/>
      <c r="I16" s="71"/>
      <c r="J16" s="46"/>
      <c r="L16" s="52"/>
      <c r="O16" s="50"/>
      <c r="P16" s="50"/>
      <c r="Q16" s="50"/>
      <c r="R16" s="50"/>
      <c r="S16" s="50"/>
    </row>
    <row r="17" spans="1:13" ht="45" customHeight="1" x14ac:dyDescent="0.25">
      <c r="A17" s="159"/>
      <c r="B17" s="49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9"/>
      <c r="D17" s="75"/>
      <c r="E17" s="75"/>
      <c r="G17" s="165" t="s">
        <v>47</v>
      </c>
      <c r="H17" s="165"/>
      <c r="I17" s="165"/>
      <c r="J17" s="165"/>
      <c r="K17" s="165"/>
      <c r="L17" s="165"/>
      <c r="M17" s="165"/>
    </row>
    <row r="18" spans="1:13" x14ac:dyDescent="0.25">
      <c r="A18" s="160"/>
      <c r="B18" s="49" t="str">
        <f>УПРАВЛЕНИЕ!B16</f>
        <v>Принимает участие в мероприятиях патриотической направленности.</v>
      </c>
      <c r="C18" s="89"/>
      <c r="D18" s="75"/>
      <c r="E18" s="75"/>
      <c r="G18" s="165"/>
      <c r="H18" s="165"/>
      <c r="I18" s="165"/>
      <c r="J18" s="165"/>
      <c r="K18" s="165"/>
      <c r="L18" s="165"/>
      <c r="M18" s="165"/>
    </row>
    <row r="19" spans="1:13" ht="18" customHeight="1" x14ac:dyDescent="0.25">
      <c r="A19" s="156" t="s">
        <v>29</v>
      </c>
      <c r="B19" s="157"/>
      <c r="C19" s="90" t="e">
        <f>AVERAGE(C14:C18)</f>
        <v>#DIV/0!</v>
      </c>
      <c r="D19" s="75"/>
      <c r="E19" s="75"/>
      <c r="G19" s="165"/>
      <c r="H19" s="165"/>
      <c r="I19" s="165"/>
      <c r="J19" s="165"/>
      <c r="K19" s="165"/>
      <c r="L19" s="165"/>
      <c r="M19" s="165"/>
    </row>
    <row r="20" spans="1:13" ht="45" x14ac:dyDescent="0.25">
      <c r="A20" s="158" t="str">
        <f>УПРАВЛЕНИЕ!A17</f>
        <v>Духовно-нравственное воспитание</v>
      </c>
      <c r="B20" s="49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9"/>
      <c r="D20" s="75"/>
      <c r="E20" s="75"/>
      <c r="G20" s="165"/>
      <c r="H20" s="165"/>
      <c r="I20" s="165"/>
      <c r="J20" s="165"/>
      <c r="K20" s="165"/>
      <c r="L20" s="165"/>
      <c r="M20" s="165"/>
    </row>
    <row r="21" spans="1:13" ht="45.75" customHeight="1" x14ac:dyDescent="0.25">
      <c r="A21" s="159"/>
      <c r="B21" s="49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9"/>
      <c r="D21" s="75"/>
      <c r="E21" s="75"/>
      <c r="G21" s="129"/>
      <c r="H21" s="129"/>
      <c r="I21" s="129"/>
      <c r="J21" s="129"/>
      <c r="K21" s="129"/>
      <c r="L21" s="129"/>
      <c r="M21" s="129"/>
    </row>
    <row r="22" spans="1:13" ht="45" x14ac:dyDescent="0.25">
      <c r="A22" s="159"/>
      <c r="B22" s="49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9"/>
      <c r="D22" s="75"/>
      <c r="E22" s="75"/>
      <c r="G22" s="129"/>
      <c r="H22" s="129"/>
      <c r="I22" s="129"/>
      <c r="J22" s="129"/>
      <c r="K22" s="129"/>
      <c r="L22" s="129"/>
      <c r="M22" s="129"/>
    </row>
    <row r="23" spans="1:13" ht="60" x14ac:dyDescent="0.25">
      <c r="A23" s="159"/>
      <c r="B23" s="49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9"/>
      <c r="D23" s="75"/>
      <c r="E23" s="75"/>
      <c r="G23" s="129"/>
      <c r="H23" s="129"/>
      <c r="I23" s="129"/>
      <c r="J23" s="129"/>
      <c r="K23" s="129"/>
      <c r="L23" s="129"/>
      <c r="M23" s="129"/>
    </row>
    <row r="24" spans="1:13" ht="45" x14ac:dyDescent="0.25">
      <c r="A24" s="159"/>
      <c r="B24" s="49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9"/>
      <c r="D24" s="75"/>
      <c r="E24" s="75"/>
      <c r="F24" s="75"/>
    </row>
    <row r="25" spans="1:13" ht="45" x14ac:dyDescent="0.25">
      <c r="A25" s="160"/>
      <c r="B25" s="49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9"/>
      <c r="D25" s="75"/>
      <c r="E25" s="75"/>
      <c r="F25" s="75"/>
    </row>
    <row r="26" spans="1:13" ht="18" customHeight="1" x14ac:dyDescent="0.25">
      <c r="A26" s="154" t="s">
        <v>30</v>
      </c>
      <c r="B26" s="155"/>
      <c r="C26" s="90" t="e">
        <f>AVERAGE(C20:C25)</f>
        <v>#DIV/0!</v>
      </c>
      <c r="D26" s="75"/>
      <c r="E26" s="75"/>
      <c r="F26" s="75"/>
    </row>
    <row r="27" spans="1:13" ht="30" x14ac:dyDescent="0.25">
      <c r="A27" s="153" t="str">
        <f>УПРАВЛЕНИЕ!A23</f>
        <v>Эстетическое воспитание</v>
      </c>
      <c r="B27" s="78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9"/>
      <c r="D27" s="75"/>
      <c r="E27" s="75"/>
      <c r="F27" s="75"/>
      <c r="G27" s="70"/>
      <c r="H27" s="70"/>
      <c r="I27" s="70"/>
      <c r="J27" s="70"/>
      <c r="K27" s="70"/>
      <c r="L27" s="70"/>
    </row>
    <row r="28" spans="1:13" ht="45" x14ac:dyDescent="0.25">
      <c r="A28" s="153"/>
      <c r="B28" s="49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9"/>
      <c r="D28" s="75"/>
      <c r="E28" s="75"/>
      <c r="F28" s="75"/>
      <c r="G28" s="70"/>
      <c r="H28" s="70"/>
      <c r="I28" s="70"/>
      <c r="J28" s="70"/>
      <c r="K28" s="70"/>
      <c r="L28" s="70"/>
      <c r="M28" s="60"/>
    </row>
    <row r="29" spans="1:13" ht="45" x14ac:dyDescent="0.25">
      <c r="A29" s="153"/>
      <c r="B29" s="49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9"/>
      <c r="D29" s="75"/>
      <c r="E29" s="75"/>
      <c r="F29" s="75"/>
      <c r="G29" s="70"/>
      <c r="H29" s="70"/>
      <c r="I29" s="70"/>
      <c r="J29" s="70"/>
      <c r="K29" s="70"/>
      <c r="L29" s="70"/>
      <c r="M29" s="60"/>
    </row>
    <row r="30" spans="1:13" ht="30" x14ac:dyDescent="0.25">
      <c r="A30" s="153"/>
      <c r="B30" s="49" t="str">
        <f>УПРАВЛЕНИЕ!B26</f>
        <v>Ориентирован на самовыражение в разных видах искусства, в художественном творчестве.</v>
      </c>
      <c r="C30" s="89"/>
      <c r="D30" s="75"/>
      <c r="E30" s="75"/>
      <c r="F30" s="75"/>
      <c r="K30" s="60"/>
      <c r="L30" s="60"/>
      <c r="M30" s="60"/>
    </row>
    <row r="31" spans="1:13" ht="18" customHeight="1" x14ac:dyDescent="0.25">
      <c r="A31" s="154" t="s">
        <v>31</v>
      </c>
      <c r="B31" s="155"/>
      <c r="C31" s="90" t="e">
        <f>AVERAGE(C27:C30)</f>
        <v>#DIV/0!</v>
      </c>
      <c r="D31" s="75"/>
      <c r="E31" s="75"/>
      <c r="F31" s="75"/>
      <c r="K31" s="60"/>
      <c r="L31" s="60"/>
      <c r="M31" s="60"/>
    </row>
    <row r="32" spans="1:13" ht="45" x14ac:dyDescent="0.25">
      <c r="A32" s="153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9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9"/>
      <c r="D32" s="75"/>
      <c r="E32" s="75"/>
      <c r="F32" s="75"/>
      <c r="G32" s="61"/>
      <c r="H32" s="61"/>
      <c r="I32" s="61"/>
      <c r="J32" s="61"/>
      <c r="K32" s="60"/>
      <c r="L32" s="60"/>
      <c r="M32" s="60"/>
    </row>
    <row r="33" spans="1:13" ht="45" x14ac:dyDescent="0.25">
      <c r="A33" s="153"/>
      <c r="B33" s="49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9"/>
      <c r="D33" s="75"/>
      <c r="E33" s="75"/>
      <c r="F33" s="75"/>
      <c r="G33" s="61"/>
      <c r="H33" s="61"/>
      <c r="I33" s="61"/>
      <c r="J33" s="61"/>
      <c r="K33" s="60"/>
      <c r="L33" s="60"/>
      <c r="M33" s="60"/>
    </row>
    <row r="34" spans="1:13" ht="45" x14ac:dyDescent="0.25">
      <c r="A34" s="153"/>
      <c r="B34" s="49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9"/>
      <c r="D34" s="75"/>
      <c r="E34" s="75"/>
      <c r="F34" s="75"/>
    </row>
    <row r="35" spans="1:13" ht="30" x14ac:dyDescent="0.25">
      <c r="A35" s="153"/>
      <c r="B35" s="49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9"/>
      <c r="D35" s="75"/>
      <c r="E35" s="75"/>
      <c r="F35" s="75"/>
    </row>
    <row r="36" spans="1:13" ht="30" x14ac:dyDescent="0.25">
      <c r="A36" s="153"/>
      <c r="B36" s="49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9"/>
      <c r="D36" s="75"/>
      <c r="E36" s="75"/>
      <c r="F36" s="75"/>
    </row>
    <row r="37" spans="1:13" ht="18" customHeight="1" x14ac:dyDescent="0.25">
      <c r="A37" s="154" t="s">
        <v>32</v>
      </c>
      <c r="B37" s="155"/>
      <c r="C37" s="90" t="e">
        <f>AVERAGE(C32:C36)</f>
        <v>#DIV/0!</v>
      </c>
      <c r="D37" s="75"/>
      <c r="E37" s="75"/>
      <c r="F37" s="75"/>
    </row>
    <row r="38" spans="1:13" x14ac:dyDescent="0.25">
      <c r="A38" s="153" t="str">
        <f>УПРАВЛЕНИЕ!A32</f>
        <v>Трудовое воспитание</v>
      </c>
      <c r="B38" s="49" t="str">
        <f>УПРАВЛЕНИЕ!B32</f>
        <v>Уважает труд, результаты своего труда, труда других людей.</v>
      </c>
      <c r="C38" s="89"/>
      <c r="D38" s="75"/>
      <c r="E38" s="75"/>
      <c r="F38" s="75"/>
    </row>
    <row r="39" spans="1:13" ht="30" x14ac:dyDescent="0.25">
      <c r="A39" s="153"/>
      <c r="B39" s="49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9"/>
      <c r="D39" s="75"/>
      <c r="E39" s="75"/>
      <c r="F39" s="75"/>
    </row>
    <row r="40" spans="1:13" ht="45" x14ac:dyDescent="0.25">
      <c r="A40" s="153"/>
      <c r="B40" s="49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9"/>
      <c r="D40" s="75"/>
      <c r="E40" s="75"/>
      <c r="F40" s="75"/>
    </row>
    <row r="41" spans="1:13" ht="60" x14ac:dyDescent="0.25">
      <c r="A41" s="153"/>
      <c r="B41" s="49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9"/>
      <c r="D41" s="75"/>
      <c r="E41" s="75"/>
      <c r="F41" s="75"/>
    </row>
    <row r="42" spans="1:13" ht="45" x14ac:dyDescent="0.25">
      <c r="A42" s="153"/>
      <c r="B42" s="49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9"/>
      <c r="D42" s="75"/>
      <c r="E42" s="75"/>
      <c r="F42" s="75"/>
    </row>
    <row r="43" spans="1:13" ht="17.25" customHeight="1" x14ac:dyDescent="0.25">
      <c r="A43" s="154" t="s">
        <v>34</v>
      </c>
      <c r="B43" s="155"/>
      <c r="C43" s="90" t="e">
        <f>AVERAGE(C38:C42)</f>
        <v>#DIV/0!</v>
      </c>
      <c r="D43" s="75"/>
      <c r="E43" s="75"/>
      <c r="F43" s="75"/>
    </row>
    <row r="44" spans="1:13" ht="30" x14ac:dyDescent="0.25">
      <c r="A44" s="153" t="str">
        <f>УПРАВЛЕНИЕ!A37</f>
        <v>Экологическое воспитание</v>
      </c>
      <c r="B44" s="49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9"/>
      <c r="D44" s="75"/>
      <c r="E44" s="75"/>
      <c r="F44" s="75"/>
    </row>
    <row r="45" spans="1:13" x14ac:dyDescent="0.25">
      <c r="A45" s="153"/>
      <c r="B45" s="49" t="str">
        <f>УПРАВЛЕНИЕ!B38</f>
        <v>Выражает активное неприятие действий, приносящих вред природе.</v>
      </c>
      <c r="C45" s="89"/>
      <c r="D45" s="75"/>
      <c r="E45" s="75"/>
      <c r="F45" s="75"/>
    </row>
    <row r="46" spans="1:13" ht="30" x14ac:dyDescent="0.25">
      <c r="A46" s="153"/>
      <c r="B46" s="49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9"/>
      <c r="D46" s="75"/>
      <c r="E46" s="75"/>
      <c r="F46" s="75"/>
    </row>
    <row r="47" spans="1:13" ht="45" x14ac:dyDescent="0.25">
      <c r="A47" s="153"/>
      <c r="B47" s="49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9"/>
      <c r="D47" s="75"/>
      <c r="E47" s="75"/>
      <c r="F47" s="75"/>
    </row>
    <row r="48" spans="1:13" ht="30" x14ac:dyDescent="0.25">
      <c r="A48" s="153"/>
      <c r="B48" s="49" t="str">
        <f>УПРАВЛЕНИЕ!B41</f>
        <v>Участвует в   практической   деятельности   экологической, природоохранной направленности.</v>
      </c>
      <c r="C48" s="89"/>
      <c r="D48" s="75"/>
      <c r="E48" s="75"/>
      <c r="F48" s="75"/>
    </row>
    <row r="49" spans="1:6" ht="18" customHeight="1" x14ac:dyDescent="0.25">
      <c r="A49" s="154" t="s">
        <v>44</v>
      </c>
      <c r="B49" s="155"/>
      <c r="C49" s="90" t="e">
        <f>AVERAGE(C44:C48)</f>
        <v>#DIV/0!</v>
      </c>
      <c r="D49" s="75"/>
      <c r="E49" s="75"/>
      <c r="F49" s="75"/>
    </row>
    <row r="50" spans="1:6" ht="30" x14ac:dyDescent="0.25">
      <c r="A50" s="153" t="str">
        <f>УПРАВЛЕНИЕ!A42</f>
        <v>Ценность научного познания</v>
      </c>
      <c r="B50" s="49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9"/>
      <c r="D50" s="75"/>
      <c r="E50" s="75"/>
      <c r="F50" s="75"/>
    </row>
    <row r="51" spans="1:6" ht="45" x14ac:dyDescent="0.25">
      <c r="A51" s="153"/>
      <c r="B51" s="49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9"/>
      <c r="D51" s="75"/>
      <c r="E51" s="75"/>
      <c r="F51" s="75"/>
    </row>
    <row r="52" spans="1:6" ht="45" x14ac:dyDescent="0.25">
      <c r="A52" s="153"/>
      <c r="B52" s="49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9"/>
      <c r="D52" s="75"/>
      <c r="E52" s="75"/>
      <c r="F52" s="75"/>
    </row>
    <row r="53" spans="1:6" ht="45" x14ac:dyDescent="0.25">
      <c r="A53" s="153"/>
      <c r="B53" s="49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9"/>
      <c r="D53" s="75"/>
      <c r="E53" s="75"/>
      <c r="F53" s="75"/>
    </row>
    <row r="54" spans="1:6" ht="18" customHeight="1" x14ac:dyDescent="0.25">
      <c r="A54" s="154" t="s">
        <v>35</v>
      </c>
      <c r="B54" s="155"/>
      <c r="C54" s="90" t="e">
        <f>AVERAGE(C50:C53)</f>
        <v>#DIV/0!</v>
      </c>
      <c r="D54" s="75"/>
      <c r="E54" s="75"/>
      <c r="F54" s="75"/>
    </row>
    <row r="57" spans="1:6" hidden="1" x14ac:dyDescent="0.25">
      <c r="A57" s="48" t="s">
        <v>38</v>
      </c>
      <c r="B57" s="47" t="e">
        <f>C13</f>
        <v>#DIV/0!</v>
      </c>
    </row>
    <row r="58" spans="1:6" hidden="1" x14ac:dyDescent="0.25">
      <c r="A58" s="48" t="s">
        <v>39</v>
      </c>
      <c r="B58" s="47" t="e">
        <f>C19</f>
        <v>#DIV/0!</v>
      </c>
    </row>
    <row r="59" spans="1:6" ht="30" hidden="1" x14ac:dyDescent="0.25">
      <c r="A59" s="48" t="s">
        <v>36</v>
      </c>
      <c r="B59" s="47" t="e">
        <f>C26</f>
        <v>#DIV/0!</v>
      </c>
    </row>
    <row r="60" spans="1:6" hidden="1" x14ac:dyDescent="0.25">
      <c r="A60" s="69" t="s">
        <v>37</v>
      </c>
      <c r="B60" s="47" t="e">
        <f>C31</f>
        <v>#DIV/0!</v>
      </c>
    </row>
    <row r="61" spans="1:6" hidden="1" x14ac:dyDescent="0.25">
      <c r="A61" s="48" t="s">
        <v>40</v>
      </c>
      <c r="B61" s="47" t="e">
        <f>C37</f>
        <v>#DIV/0!</v>
      </c>
    </row>
    <row r="62" spans="1:6" hidden="1" x14ac:dyDescent="0.25">
      <c r="A62" s="48" t="s">
        <v>41</v>
      </c>
      <c r="B62" s="47" t="e">
        <f>C43</f>
        <v>#DIV/0!</v>
      </c>
    </row>
    <row r="63" spans="1:6" hidden="1" x14ac:dyDescent="0.25">
      <c r="A63" s="27" t="s">
        <v>42</v>
      </c>
      <c r="B63" s="47" t="e">
        <f>C49</f>
        <v>#DIV/0!</v>
      </c>
    </row>
    <row r="64" spans="1:6" ht="30" hidden="1" x14ac:dyDescent="0.25">
      <c r="A64" s="48" t="s">
        <v>26</v>
      </c>
      <c r="B64" s="47" t="e">
        <f>C54</f>
        <v>#DIV/0!</v>
      </c>
    </row>
    <row r="65" spans="1:2" hidden="1" x14ac:dyDescent="0.25">
      <c r="A65" s="92" t="s">
        <v>16</v>
      </c>
      <c r="B65" s="93" t="e">
        <f>AVERAGE(B57:B64)</f>
        <v>#DIV/0!</v>
      </c>
    </row>
    <row r="69" spans="1:2" x14ac:dyDescent="0.25">
      <c r="B69" s="28" t="s">
        <v>17</v>
      </c>
    </row>
    <row r="70" spans="1:2" ht="75" hidden="1" x14ac:dyDescent="0.25">
      <c r="A70" s="48" t="s">
        <v>0</v>
      </c>
    </row>
    <row r="71" spans="1:2" ht="75" hidden="1" x14ac:dyDescent="0.25">
      <c r="A71" s="48" t="s">
        <v>1</v>
      </c>
    </row>
    <row r="72" spans="1:2" ht="75" hidden="1" x14ac:dyDescent="0.25">
      <c r="A72" s="48" t="s">
        <v>2</v>
      </c>
    </row>
    <row r="73" spans="1:2" hidden="1" x14ac:dyDescent="0.25"/>
    <row r="74" spans="1:2" hidden="1" x14ac:dyDescent="0.25">
      <c r="A74" s="27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2:A36"/>
    <mergeCell ref="A37:B37"/>
    <mergeCell ref="A43:B43"/>
    <mergeCell ref="A44:A48"/>
    <mergeCell ref="A49:B49"/>
    <mergeCell ref="A38:A42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26:B26"/>
    <mergeCell ref="A27:A30"/>
    <mergeCell ref="A31:B31"/>
    <mergeCell ref="A1:C1"/>
    <mergeCell ref="E3:M3"/>
    <mergeCell ref="F4:M4"/>
    <mergeCell ref="H5:I5"/>
    <mergeCell ref="F6:G6"/>
    <mergeCell ref="L6:M6"/>
  </mergeCells>
  <conditionalFormatting sqref="A3">
    <cfRule type="cellIs" dxfId="26" priority="2" operator="equal">
      <formula>0</formula>
    </cfRule>
  </conditionalFormatting>
  <conditionalFormatting sqref="F6 J5 L6">
    <cfRule type="cellIs" dxfId="25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C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61" t="str">
        <f>СТАРТ!A1</f>
        <v>Мониторинг личностных результатов обучающихся (ООО)</v>
      </c>
      <c r="B1" s="161"/>
      <c r="C1" s="161"/>
    </row>
    <row r="3" spans="1:25" ht="21" customHeight="1" x14ac:dyDescent="0.25">
      <c r="A3" s="11">
        <f>СТАРТ!B5</f>
        <v>0</v>
      </c>
      <c r="B3" s="77">
        <f>СТАРТ!B35</f>
        <v>0</v>
      </c>
      <c r="C3" s="62">
        <f>СТАРТ!D5</f>
        <v>0</v>
      </c>
      <c r="D3" s="76"/>
      <c r="E3" s="163" t="s">
        <v>64</v>
      </c>
      <c r="F3" s="163"/>
      <c r="G3" s="163"/>
      <c r="H3" s="163"/>
      <c r="I3" s="163"/>
      <c r="J3" s="163"/>
      <c r="K3" s="163"/>
      <c r="L3" s="163"/>
      <c r="M3" s="163"/>
    </row>
    <row r="4" spans="1:25" ht="15.75" x14ac:dyDescent="0.25">
      <c r="A4" s="127" t="s">
        <v>4</v>
      </c>
      <c r="B4" s="124"/>
      <c r="C4" s="127" t="s">
        <v>5</v>
      </c>
      <c r="D4" s="56"/>
      <c r="E4" s="56"/>
      <c r="F4" s="164">
        <f>B3</f>
        <v>0</v>
      </c>
      <c r="G4" s="164"/>
      <c r="H4" s="164"/>
      <c r="I4" s="164"/>
      <c r="J4" s="164"/>
      <c r="K4" s="164"/>
      <c r="L4" s="164"/>
      <c r="M4" s="164"/>
    </row>
    <row r="5" spans="1:25" ht="21" customHeight="1" x14ac:dyDescent="0.25">
      <c r="D5" s="56"/>
      <c r="E5" s="56"/>
      <c r="F5" s="56"/>
      <c r="G5" s="58"/>
      <c r="H5" s="162" t="s">
        <v>19</v>
      </c>
      <c r="I5" s="162"/>
      <c r="J5" s="59">
        <f>СТАРТ!D5</f>
        <v>0</v>
      </c>
      <c r="K5" s="56" t="s">
        <v>14</v>
      </c>
      <c r="L5" s="56"/>
      <c r="M5" s="57"/>
    </row>
    <row r="6" spans="1:25" ht="48.75" customHeight="1" x14ac:dyDescent="0.25">
      <c r="A6" s="91" t="s">
        <v>21</v>
      </c>
      <c r="B6" s="91" t="s">
        <v>12</v>
      </c>
      <c r="C6" s="91" t="s">
        <v>3</v>
      </c>
      <c r="D6" s="75"/>
      <c r="E6" s="75"/>
      <c r="F6" s="168">
        <f>СТАРТ!B3</f>
        <v>0</v>
      </c>
      <c r="G6" s="168"/>
      <c r="I6" s="53"/>
      <c r="J6" s="54"/>
      <c r="L6" s="171">
        <f>A3</f>
        <v>0</v>
      </c>
      <c r="M6" s="171"/>
    </row>
    <row r="7" spans="1:25" ht="45" x14ac:dyDescent="0.25">
      <c r="A7" s="158" t="str">
        <f>УПРАВЛЕНИЕ!A6</f>
        <v>Гражданское воспитание</v>
      </c>
      <c r="B7" s="49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9"/>
      <c r="D7" s="73"/>
      <c r="E7" s="73"/>
      <c r="F7" s="169" t="s">
        <v>15</v>
      </c>
      <c r="G7" s="169"/>
      <c r="H7" s="34"/>
      <c r="I7" s="50"/>
      <c r="J7" s="51"/>
      <c r="L7" s="169" t="s">
        <v>4</v>
      </c>
      <c r="M7" s="169"/>
      <c r="O7" s="170" t="s">
        <v>13</v>
      </c>
      <c r="P7" s="170"/>
      <c r="Q7" s="170"/>
      <c r="R7" s="170"/>
      <c r="S7" s="170"/>
      <c r="T7" s="103"/>
    </row>
    <row r="8" spans="1:25" ht="60" x14ac:dyDescent="0.25">
      <c r="A8" s="159"/>
      <c r="B8" s="49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9"/>
      <c r="D8" s="74"/>
      <c r="E8" s="74"/>
      <c r="F8" s="74"/>
      <c r="O8" s="166" t="s">
        <v>51</v>
      </c>
      <c r="P8" s="166"/>
      <c r="Q8" s="166"/>
      <c r="R8" s="166"/>
      <c r="S8" s="167" t="s">
        <v>52</v>
      </c>
      <c r="T8" s="152"/>
    </row>
    <row r="9" spans="1:25" ht="15.75" x14ac:dyDescent="0.25">
      <c r="A9" s="159"/>
      <c r="B9" s="49" t="str">
        <f>УПРАВЛЕНИЕ!B8</f>
        <v xml:space="preserve">Проявляет уважение к государственным символам России, праздникам. </v>
      </c>
      <c r="C9" s="89"/>
      <c r="D9" s="74"/>
      <c r="E9" s="74"/>
      <c r="F9" s="74"/>
      <c r="O9" s="166"/>
      <c r="P9" s="166"/>
      <c r="Q9" s="166"/>
      <c r="R9" s="166"/>
      <c r="S9" s="167"/>
      <c r="T9" s="152"/>
      <c r="Y9" s="55"/>
    </row>
    <row r="10" spans="1:25" ht="45" x14ac:dyDescent="0.25">
      <c r="A10" s="159"/>
      <c r="B10" s="49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9"/>
      <c r="D10" s="74"/>
      <c r="E10" s="74"/>
      <c r="F10" s="74"/>
      <c r="H10" s="50"/>
      <c r="I10" s="50"/>
      <c r="J10" s="51"/>
      <c r="O10" s="166"/>
      <c r="P10" s="166"/>
      <c r="Q10" s="166"/>
      <c r="R10" s="166"/>
      <c r="S10" s="167"/>
      <c r="T10" s="126"/>
    </row>
    <row r="11" spans="1:25" ht="30" x14ac:dyDescent="0.25">
      <c r="A11" s="159"/>
      <c r="B11" s="49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9"/>
      <c r="D11" s="45"/>
      <c r="E11" s="45"/>
      <c r="F11" s="45"/>
      <c r="H11" s="43"/>
      <c r="I11" s="43"/>
      <c r="J11" s="44"/>
      <c r="O11" s="166"/>
      <c r="P11" s="166"/>
      <c r="Q11" s="166"/>
      <c r="R11" s="166"/>
      <c r="S11" s="167"/>
      <c r="T11" s="126"/>
    </row>
    <row r="12" spans="1:25" ht="45" x14ac:dyDescent="0.25">
      <c r="A12" s="159"/>
      <c r="B12" s="49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9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5"/>
    </row>
    <row r="13" spans="1:25" ht="18" customHeight="1" x14ac:dyDescent="0.25">
      <c r="A13" s="156" t="s">
        <v>27</v>
      </c>
      <c r="B13" s="157"/>
      <c r="C13" s="90" t="e">
        <f>AVERAGE(C7:C12)</f>
        <v>#DIV/0!</v>
      </c>
      <c r="D13" s="45"/>
      <c r="E13" s="45"/>
      <c r="F13" s="45"/>
      <c r="G13" s="43"/>
      <c r="H13" s="43"/>
      <c r="I13" s="43"/>
      <c r="J13" s="44"/>
      <c r="O13" s="50"/>
      <c r="P13" s="50"/>
      <c r="Q13" s="50" t="s">
        <v>17</v>
      </c>
      <c r="R13" s="50"/>
      <c r="S13" s="50"/>
    </row>
    <row r="14" spans="1:25" ht="30" x14ac:dyDescent="0.25">
      <c r="A14" s="158" t="str">
        <f>УПРАВЛЕНИЕ!A12</f>
        <v>Патриотическое воспитание</v>
      </c>
      <c r="B14" s="49" t="str">
        <f>УПРАВЛЕНИЕ!B12</f>
        <v>Сознаёт свою национальную, этническую принадлежность, любит свой народ, его традиции, культуру.</v>
      </c>
      <c r="C14" s="89"/>
      <c r="D14" s="45"/>
      <c r="E14" s="45"/>
      <c r="F14" s="45"/>
      <c r="G14" s="45"/>
      <c r="H14" s="45"/>
      <c r="O14" s="50"/>
      <c r="P14" s="50"/>
      <c r="Q14" s="50"/>
      <c r="R14" s="50"/>
      <c r="S14" s="50"/>
    </row>
    <row r="15" spans="1:25" ht="45" x14ac:dyDescent="0.25">
      <c r="A15" s="159"/>
      <c r="B15" s="49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9"/>
      <c r="D15" s="45"/>
      <c r="E15" s="45"/>
      <c r="F15" s="45"/>
      <c r="G15" s="45"/>
      <c r="H15" s="71" t="s">
        <v>43</v>
      </c>
      <c r="I15" s="46"/>
      <c r="K15" s="52" t="e">
        <f>B65</f>
        <v>#DIV/0!</v>
      </c>
      <c r="L15" s="52"/>
      <c r="O15" s="50"/>
      <c r="P15" s="50"/>
      <c r="Q15" s="50"/>
      <c r="R15" s="50"/>
      <c r="S15" s="50"/>
    </row>
    <row r="16" spans="1:25" ht="30" x14ac:dyDescent="0.25">
      <c r="A16" s="159"/>
      <c r="B16" s="49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9"/>
      <c r="D16" s="45"/>
      <c r="E16" s="45"/>
      <c r="F16" s="45"/>
      <c r="G16" s="45"/>
      <c r="H16" s="45"/>
      <c r="I16" s="71"/>
      <c r="J16" s="46"/>
      <c r="L16" s="52"/>
      <c r="O16" s="50"/>
      <c r="P16" s="50"/>
      <c r="Q16" s="50"/>
      <c r="R16" s="50"/>
      <c r="S16" s="50"/>
    </row>
    <row r="17" spans="1:13" ht="45" customHeight="1" x14ac:dyDescent="0.25">
      <c r="A17" s="159"/>
      <c r="B17" s="49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9"/>
      <c r="D17" s="75"/>
      <c r="E17" s="75"/>
      <c r="G17" s="165" t="s">
        <v>47</v>
      </c>
      <c r="H17" s="165"/>
      <c r="I17" s="165"/>
      <c r="J17" s="165"/>
      <c r="K17" s="165"/>
      <c r="L17" s="165"/>
      <c r="M17" s="165"/>
    </row>
    <row r="18" spans="1:13" x14ac:dyDescent="0.25">
      <c r="A18" s="160"/>
      <c r="B18" s="49" t="str">
        <f>УПРАВЛЕНИЕ!B16</f>
        <v>Принимает участие в мероприятиях патриотической направленности.</v>
      </c>
      <c r="C18" s="89"/>
      <c r="D18" s="75"/>
      <c r="E18" s="75"/>
      <c r="G18" s="165"/>
      <c r="H18" s="165"/>
      <c r="I18" s="165"/>
      <c r="J18" s="165"/>
      <c r="K18" s="165"/>
      <c r="L18" s="165"/>
      <c r="M18" s="165"/>
    </row>
    <row r="19" spans="1:13" ht="18" customHeight="1" x14ac:dyDescent="0.25">
      <c r="A19" s="156" t="s">
        <v>29</v>
      </c>
      <c r="B19" s="157"/>
      <c r="C19" s="90" t="e">
        <f>AVERAGE(C14:C18)</f>
        <v>#DIV/0!</v>
      </c>
      <c r="D19" s="75"/>
      <c r="E19" s="75"/>
      <c r="G19" s="165"/>
      <c r="H19" s="165"/>
      <c r="I19" s="165"/>
      <c r="J19" s="165"/>
      <c r="K19" s="165"/>
      <c r="L19" s="165"/>
      <c r="M19" s="165"/>
    </row>
    <row r="20" spans="1:13" ht="45" x14ac:dyDescent="0.25">
      <c r="A20" s="158" t="str">
        <f>УПРАВЛЕНИЕ!A17</f>
        <v>Духовно-нравственное воспитание</v>
      </c>
      <c r="B20" s="49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9"/>
      <c r="D20" s="75"/>
      <c r="E20" s="75"/>
      <c r="G20" s="165"/>
      <c r="H20" s="165"/>
      <c r="I20" s="165"/>
      <c r="J20" s="165"/>
      <c r="K20" s="165"/>
      <c r="L20" s="165"/>
      <c r="M20" s="165"/>
    </row>
    <row r="21" spans="1:13" ht="45.75" customHeight="1" x14ac:dyDescent="0.25">
      <c r="A21" s="159"/>
      <c r="B21" s="49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9"/>
      <c r="D21" s="75"/>
      <c r="E21" s="75"/>
      <c r="G21" s="129"/>
      <c r="H21" s="129"/>
      <c r="I21" s="129"/>
      <c r="J21" s="129"/>
      <c r="K21" s="129"/>
      <c r="L21" s="129"/>
      <c r="M21" s="129"/>
    </row>
    <row r="22" spans="1:13" ht="45" x14ac:dyDescent="0.25">
      <c r="A22" s="159"/>
      <c r="B22" s="49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9"/>
      <c r="D22" s="75"/>
      <c r="E22" s="75"/>
      <c r="G22" s="129"/>
      <c r="H22" s="129"/>
      <c r="I22" s="129"/>
      <c r="J22" s="129"/>
      <c r="K22" s="129"/>
      <c r="L22" s="129"/>
      <c r="M22" s="129"/>
    </row>
    <row r="23" spans="1:13" ht="60" x14ac:dyDescent="0.25">
      <c r="A23" s="159"/>
      <c r="B23" s="49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9"/>
      <c r="D23" s="75"/>
      <c r="E23" s="75"/>
      <c r="G23" s="129"/>
      <c r="H23" s="129"/>
      <c r="I23" s="129"/>
      <c r="J23" s="129"/>
      <c r="K23" s="129"/>
      <c r="L23" s="129"/>
      <c r="M23" s="129"/>
    </row>
    <row r="24" spans="1:13" ht="45" x14ac:dyDescent="0.25">
      <c r="A24" s="159"/>
      <c r="B24" s="49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9"/>
      <c r="D24" s="75"/>
      <c r="E24" s="75"/>
      <c r="F24" s="75"/>
    </row>
    <row r="25" spans="1:13" ht="45" x14ac:dyDescent="0.25">
      <c r="A25" s="160"/>
      <c r="B25" s="49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9"/>
      <c r="D25" s="75"/>
      <c r="E25" s="75"/>
      <c r="F25" s="75"/>
    </row>
    <row r="26" spans="1:13" ht="18" customHeight="1" x14ac:dyDescent="0.25">
      <c r="A26" s="154" t="s">
        <v>30</v>
      </c>
      <c r="B26" s="155"/>
      <c r="C26" s="90" t="e">
        <f>AVERAGE(C20:C25)</f>
        <v>#DIV/0!</v>
      </c>
      <c r="D26" s="75"/>
      <c r="E26" s="75"/>
      <c r="F26" s="75"/>
    </row>
    <row r="27" spans="1:13" ht="30" x14ac:dyDescent="0.25">
      <c r="A27" s="153" t="str">
        <f>УПРАВЛЕНИЕ!A23</f>
        <v>Эстетическое воспитание</v>
      </c>
      <c r="B27" s="78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9"/>
      <c r="D27" s="75"/>
      <c r="E27" s="75"/>
      <c r="F27" s="75"/>
      <c r="G27" s="70"/>
      <c r="H27" s="70"/>
      <c r="I27" s="70"/>
      <c r="J27" s="70"/>
      <c r="K27" s="70"/>
      <c r="L27" s="70"/>
    </row>
    <row r="28" spans="1:13" ht="45" x14ac:dyDescent="0.25">
      <c r="A28" s="153"/>
      <c r="B28" s="49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9"/>
      <c r="D28" s="75"/>
      <c r="E28" s="75"/>
      <c r="F28" s="75"/>
      <c r="G28" s="70"/>
      <c r="H28" s="70"/>
      <c r="I28" s="70"/>
      <c r="J28" s="70"/>
      <c r="K28" s="70"/>
      <c r="L28" s="70"/>
      <c r="M28" s="60"/>
    </row>
    <row r="29" spans="1:13" ht="45" x14ac:dyDescent="0.25">
      <c r="A29" s="153"/>
      <c r="B29" s="49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9"/>
      <c r="D29" s="75"/>
      <c r="E29" s="75"/>
      <c r="F29" s="75"/>
      <c r="G29" s="70"/>
      <c r="H29" s="70"/>
      <c r="I29" s="70"/>
      <c r="J29" s="70"/>
      <c r="K29" s="70"/>
      <c r="L29" s="70"/>
      <c r="M29" s="60"/>
    </row>
    <row r="30" spans="1:13" ht="30" x14ac:dyDescent="0.25">
      <c r="A30" s="153"/>
      <c r="B30" s="49" t="str">
        <f>УПРАВЛЕНИЕ!B26</f>
        <v>Ориентирован на самовыражение в разных видах искусства, в художественном творчестве.</v>
      </c>
      <c r="C30" s="89"/>
      <c r="D30" s="75"/>
      <c r="E30" s="75"/>
      <c r="F30" s="75"/>
      <c r="K30" s="60"/>
      <c r="L30" s="60"/>
      <c r="M30" s="60"/>
    </row>
    <row r="31" spans="1:13" ht="18" customHeight="1" x14ac:dyDescent="0.25">
      <c r="A31" s="154" t="s">
        <v>31</v>
      </c>
      <c r="B31" s="155"/>
      <c r="C31" s="90" t="e">
        <f>AVERAGE(C27:C30)</f>
        <v>#DIV/0!</v>
      </c>
      <c r="D31" s="75"/>
      <c r="E31" s="75"/>
      <c r="F31" s="75"/>
      <c r="K31" s="60"/>
      <c r="L31" s="60"/>
      <c r="M31" s="60"/>
    </row>
    <row r="32" spans="1:13" ht="45" x14ac:dyDescent="0.25">
      <c r="A32" s="153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9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9"/>
      <c r="D32" s="75"/>
      <c r="E32" s="75"/>
      <c r="F32" s="75"/>
      <c r="G32" s="61"/>
      <c r="H32" s="61"/>
      <c r="I32" s="61"/>
      <c r="J32" s="61"/>
      <c r="K32" s="60"/>
      <c r="L32" s="60"/>
      <c r="M32" s="60"/>
    </row>
    <row r="33" spans="1:13" ht="45" x14ac:dyDescent="0.25">
      <c r="A33" s="153"/>
      <c r="B33" s="49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9"/>
      <c r="D33" s="75"/>
      <c r="E33" s="75"/>
      <c r="F33" s="75"/>
      <c r="G33" s="61"/>
      <c r="H33" s="61"/>
      <c r="I33" s="61"/>
      <c r="J33" s="61"/>
      <c r="K33" s="60"/>
      <c r="L33" s="60"/>
      <c r="M33" s="60"/>
    </row>
    <row r="34" spans="1:13" ht="45" x14ac:dyDescent="0.25">
      <c r="A34" s="153"/>
      <c r="B34" s="49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9"/>
      <c r="D34" s="75"/>
      <c r="E34" s="75"/>
      <c r="F34" s="75"/>
    </row>
    <row r="35" spans="1:13" ht="30" x14ac:dyDescent="0.25">
      <c r="A35" s="153"/>
      <c r="B35" s="49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9"/>
      <c r="D35" s="75"/>
      <c r="E35" s="75"/>
      <c r="F35" s="75"/>
    </row>
    <row r="36" spans="1:13" ht="30" x14ac:dyDescent="0.25">
      <c r="A36" s="153"/>
      <c r="B36" s="49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9"/>
      <c r="D36" s="75"/>
      <c r="E36" s="75"/>
      <c r="F36" s="75"/>
    </row>
    <row r="37" spans="1:13" ht="18" customHeight="1" x14ac:dyDescent="0.25">
      <c r="A37" s="154" t="s">
        <v>32</v>
      </c>
      <c r="B37" s="155"/>
      <c r="C37" s="90" t="e">
        <f>AVERAGE(C32:C36)</f>
        <v>#DIV/0!</v>
      </c>
      <c r="D37" s="75"/>
      <c r="E37" s="75"/>
      <c r="F37" s="75"/>
    </row>
    <row r="38" spans="1:13" x14ac:dyDescent="0.25">
      <c r="A38" s="153" t="str">
        <f>УПРАВЛЕНИЕ!A32</f>
        <v>Трудовое воспитание</v>
      </c>
      <c r="B38" s="49" t="str">
        <f>УПРАВЛЕНИЕ!B32</f>
        <v>Уважает труд, результаты своего труда, труда других людей.</v>
      </c>
      <c r="C38" s="89"/>
      <c r="D38" s="75"/>
      <c r="E38" s="75"/>
      <c r="F38" s="75"/>
    </row>
    <row r="39" spans="1:13" ht="30" x14ac:dyDescent="0.25">
      <c r="A39" s="153"/>
      <c r="B39" s="49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9"/>
      <c r="D39" s="75"/>
      <c r="E39" s="75"/>
      <c r="F39" s="75"/>
    </row>
    <row r="40" spans="1:13" ht="45" x14ac:dyDescent="0.25">
      <c r="A40" s="153"/>
      <c r="B40" s="49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9"/>
      <c r="D40" s="75"/>
      <c r="E40" s="75"/>
      <c r="F40" s="75"/>
    </row>
    <row r="41" spans="1:13" ht="60" x14ac:dyDescent="0.25">
      <c r="A41" s="153"/>
      <c r="B41" s="49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9"/>
      <c r="D41" s="75"/>
      <c r="E41" s="75"/>
      <c r="F41" s="75"/>
    </row>
    <row r="42" spans="1:13" ht="45" x14ac:dyDescent="0.25">
      <c r="A42" s="153"/>
      <c r="B42" s="49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9"/>
      <c r="D42" s="75"/>
      <c r="E42" s="75"/>
      <c r="F42" s="75"/>
    </row>
    <row r="43" spans="1:13" ht="17.25" customHeight="1" x14ac:dyDescent="0.25">
      <c r="A43" s="154" t="s">
        <v>34</v>
      </c>
      <c r="B43" s="155"/>
      <c r="C43" s="90" t="e">
        <f>AVERAGE(C38:C42)</f>
        <v>#DIV/0!</v>
      </c>
      <c r="D43" s="75"/>
      <c r="E43" s="75"/>
      <c r="F43" s="75"/>
    </row>
    <row r="44" spans="1:13" ht="30" x14ac:dyDescent="0.25">
      <c r="A44" s="153" t="str">
        <f>УПРАВЛЕНИЕ!A37</f>
        <v>Экологическое воспитание</v>
      </c>
      <c r="B44" s="49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9"/>
      <c r="D44" s="75"/>
      <c r="E44" s="75"/>
      <c r="F44" s="75"/>
    </row>
    <row r="45" spans="1:13" x14ac:dyDescent="0.25">
      <c r="A45" s="153"/>
      <c r="B45" s="49" t="str">
        <f>УПРАВЛЕНИЕ!B38</f>
        <v>Выражает активное неприятие действий, приносящих вред природе.</v>
      </c>
      <c r="C45" s="89"/>
      <c r="D45" s="75"/>
      <c r="E45" s="75"/>
      <c r="F45" s="75"/>
    </row>
    <row r="46" spans="1:13" ht="30" x14ac:dyDescent="0.25">
      <c r="A46" s="153"/>
      <c r="B46" s="49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9"/>
      <c r="D46" s="75"/>
      <c r="E46" s="75"/>
      <c r="F46" s="75"/>
    </row>
    <row r="47" spans="1:13" ht="45" x14ac:dyDescent="0.25">
      <c r="A47" s="153"/>
      <c r="B47" s="49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9"/>
      <c r="D47" s="75"/>
      <c r="E47" s="75"/>
      <c r="F47" s="75"/>
    </row>
    <row r="48" spans="1:13" ht="30" x14ac:dyDescent="0.25">
      <c r="A48" s="153"/>
      <c r="B48" s="49" t="str">
        <f>УПРАВЛЕНИЕ!B41</f>
        <v>Участвует в   практической   деятельности   экологической, природоохранной направленности.</v>
      </c>
      <c r="C48" s="89"/>
      <c r="D48" s="75"/>
      <c r="E48" s="75"/>
      <c r="F48" s="75"/>
    </row>
    <row r="49" spans="1:6" ht="18" customHeight="1" x14ac:dyDescent="0.25">
      <c r="A49" s="154" t="s">
        <v>44</v>
      </c>
      <c r="B49" s="155"/>
      <c r="C49" s="90" t="e">
        <f>AVERAGE(C44:C48)</f>
        <v>#DIV/0!</v>
      </c>
      <c r="D49" s="75"/>
      <c r="E49" s="75"/>
      <c r="F49" s="75"/>
    </row>
    <row r="50" spans="1:6" ht="30" x14ac:dyDescent="0.25">
      <c r="A50" s="153" t="str">
        <f>УПРАВЛЕНИЕ!A42</f>
        <v>Ценность научного познания</v>
      </c>
      <c r="B50" s="49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9"/>
      <c r="D50" s="75"/>
      <c r="E50" s="75"/>
      <c r="F50" s="75"/>
    </row>
    <row r="51" spans="1:6" ht="45" x14ac:dyDescent="0.25">
      <c r="A51" s="153"/>
      <c r="B51" s="49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9"/>
      <c r="D51" s="75"/>
      <c r="E51" s="75"/>
      <c r="F51" s="75"/>
    </row>
    <row r="52" spans="1:6" ht="45" x14ac:dyDescent="0.25">
      <c r="A52" s="153"/>
      <c r="B52" s="49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9"/>
      <c r="D52" s="75"/>
      <c r="E52" s="75"/>
      <c r="F52" s="75"/>
    </row>
    <row r="53" spans="1:6" ht="45" x14ac:dyDescent="0.25">
      <c r="A53" s="153"/>
      <c r="B53" s="49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9"/>
      <c r="D53" s="75"/>
      <c r="E53" s="75"/>
      <c r="F53" s="75"/>
    </row>
    <row r="54" spans="1:6" ht="18" customHeight="1" x14ac:dyDescent="0.25">
      <c r="A54" s="154" t="s">
        <v>35</v>
      </c>
      <c r="B54" s="155"/>
      <c r="C54" s="90" t="e">
        <f>AVERAGE(C50:C53)</f>
        <v>#DIV/0!</v>
      </c>
      <c r="D54" s="75"/>
      <c r="E54" s="75"/>
      <c r="F54" s="75"/>
    </row>
    <row r="57" spans="1:6" hidden="1" x14ac:dyDescent="0.25">
      <c r="A57" s="48" t="s">
        <v>38</v>
      </c>
      <c r="B57" s="47" t="e">
        <f>C13</f>
        <v>#DIV/0!</v>
      </c>
    </row>
    <row r="58" spans="1:6" hidden="1" x14ac:dyDescent="0.25">
      <c r="A58" s="48" t="s">
        <v>39</v>
      </c>
      <c r="B58" s="47" t="e">
        <f>C19</f>
        <v>#DIV/0!</v>
      </c>
    </row>
    <row r="59" spans="1:6" ht="30" hidden="1" x14ac:dyDescent="0.25">
      <c r="A59" s="48" t="s">
        <v>36</v>
      </c>
      <c r="B59" s="47" t="e">
        <f>C26</f>
        <v>#DIV/0!</v>
      </c>
    </row>
    <row r="60" spans="1:6" hidden="1" x14ac:dyDescent="0.25">
      <c r="A60" s="69" t="s">
        <v>37</v>
      </c>
      <c r="B60" s="47" t="e">
        <f>C31</f>
        <v>#DIV/0!</v>
      </c>
    </row>
    <row r="61" spans="1:6" hidden="1" x14ac:dyDescent="0.25">
      <c r="A61" s="48" t="s">
        <v>40</v>
      </c>
      <c r="B61" s="47" t="e">
        <f>C37</f>
        <v>#DIV/0!</v>
      </c>
    </row>
    <row r="62" spans="1:6" hidden="1" x14ac:dyDescent="0.25">
      <c r="A62" s="48" t="s">
        <v>41</v>
      </c>
      <c r="B62" s="47" t="e">
        <f>C43</f>
        <v>#DIV/0!</v>
      </c>
    </row>
    <row r="63" spans="1:6" hidden="1" x14ac:dyDescent="0.25">
      <c r="A63" s="27" t="s">
        <v>42</v>
      </c>
      <c r="B63" s="47" t="e">
        <f>C49</f>
        <v>#DIV/0!</v>
      </c>
    </row>
    <row r="64" spans="1:6" ht="30" hidden="1" x14ac:dyDescent="0.25">
      <c r="A64" s="48" t="s">
        <v>26</v>
      </c>
      <c r="B64" s="47" t="e">
        <f>C54</f>
        <v>#DIV/0!</v>
      </c>
    </row>
    <row r="65" spans="1:2" hidden="1" x14ac:dyDescent="0.25">
      <c r="A65" s="92" t="s">
        <v>16</v>
      </c>
      <c r="B65" s="93" t="e">
        <f>AVERAGE(B57:B64)</f>
        <v>#DIV/0!</v>
      </c>
    </row>
    <row r="69" spans="1:2" x14ac:dyDescent="0.25">
      <c r="B69" s="28" t="s">
        <v>17</v>
      </c>
    </row>
    <row r="70" spans="1:2" ht="75" hidden="1" x14ac:dyDescent="0.25">
      <c r="A70" s="48" t="s">
        <v>0</v>
      </c>
    </row>
    <row r="71" spans="1:2" ht="75" hidden="1" x14ac:dyDescent="0.25">
      <c r="A71" s="48" t="s">
        <v>1</v>
      </c>
    </row>
    <row r="72" spans="1:2" ht="75" hidden="1" x14ac:dyDescent="0.25">
      <c r="A72" s="48" t="s">
        <v>2</v>
      </c>
    </row>
    <row r="73" spans="1:2" hidden="1" x14ac:dyDescent="0.25"/>
    <row r="74" spans="1:2" hidden="1" x14ac:dyDescent="0.25">
      <c r="A74" s="27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2:A36"/>
    <mergeCell ref="A37:B37"/>
    <mergeCell ref="A43:B43"/>
    <mergeCell ref="A44:A48"/>
    <mergeCell ref="A49:B49"/>
    <mergeCell ref="A38:A42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26:B26"/>
    <mergeCell ref="A27:A30"/>
    <mergeCell ref="A31:B31"/>
    <mergeCell ref="A1:C1"/>
    <mergeCell ref="E3:M3"/>
    <mergeCell ref="F4:M4"/>
    <mergeCell ref="H5:I5"/>
    <mergeCell ref="F6:G6"/>
    <mergeCell ref="L6:M6"/>
  </mergeCells>
  <conditionalFormatting sqref="A3">
    <cfRule type="cellIs" dxfId="24" priority="2" operator="equal">
      <formula>0</formula>
    </cfRule>
  </conditionalFormatting>
  <conditionalFormatting sqref="F6 J5 L6">
    <cfRule type="cellIs" dxfId="23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61" t="str">
        <f>СТАРТ!A1</f>
        <v>Мониторинг личностных результатов обучающихся (ООО)</v>
      </c>
      <c r="B1" s="161"/>
      <c r="C1" s="161"/>
    </row>
    <row r="3" spans="1:25" ht="21" customHeight="1" x14ac:dyDescent="0.25">
      <c r="A3" s="11">
        <f>СТАРТ!B5</f>
        <v>0</v>
      </c>
      <c r="B3" s="77">
        <f>СТАРТ!B9</f>
        <v>0</v>
      </c>
      <c r="C3" s="62">
        <f>СТАРТ!D5</f>
        <v>0</v>
      </c>
      <c r="D3" s="76"/>
      <c r="E3" s="163" t="s">
        <v>64</v>
      </c>
      <c r="F3" s="163"/>
      <c r="G3" s="163"/>
      <c r="H3" s="163"/>
      <c r="I3" s="163"/>
      <c r="J3" s="163"/>
      <c r="K3" s="163"/>
      <c r="L3" s="163"/>
      <c r="M3" s="163"/>
    </row>
    <row r="4" spans="1:25" ht="15.75" x14ac:dyDescent="0.25">
      <c r="A4" s="108" t="s">
        <v>4</v>
      </c>
      <c r="B4" s="105"/>
      <c r="C4" s="108" t="s">
        <v>5</v>
      </c>
      <c r="D4" s="56"/>
      <c r="E4" s="56"/>
      <c r="F4" s="164">
        <f>B3</f>
        <v>0</v>
      </c>
      <c r="G4" s="164"/>
      <c r="H4" s="164"/>
      <c r="I4" s="164"/>
      <c r="J4" s="164"/>
      <c r="K4" s="164"/>
      <c r="L4" s="164"/>
      <c r="M4" s="164"/>
    </row>
    <row r="5" spans="1:25" ht="21" customHeight="1" x14ac:dyDescent="0.25">
      <c r="D5" s="56"/>
      <c r="E5" s="56"/>
      <c r="F5" s="56"/>
      <c r="G5" s="58"/>
      <c r="H5" s="162" t="s">
        <v>19</v>
      </c>
      <c r="I5" s="162"/>
      <c r="J5" s="59">
        <f>СТАРТ!D5</f>
        <v>0</v>
      </c>
      <c r="K5" s="56" t="s">
        <v>14</v>
      </c>
      <c r="L5" s="56"/>
      <c r="M5" s="57"/>
    </row>
    <row r="6" spans="1:25" ht="48.75" customHeight="1" x14ac:dyDescent="0.25">
      <c r="A6" s="91" t="s">
        <v>21</v>
      </c>
      <c r="B6" s="91" t="s">
        <v>12</v>
      </c>
      <c r="C6" s="91" t="s">
        <v>3</v>
      </c>
      <c r="D6" s="75"/>
      <c r="E6" s="75"/>
      <c r="F6" s="168">
        <f>СТАРТ!B3</f>
        <v>0</v>
      </c>
      <c r="G6" s="168"/>
      <c r="I6" s="53"/>
      <c r="J6" s="54"/>
      <c r="L6" s="171">
        <f>A3</f>
        <v>0</v>
      </c>
      <c r="M6" s="171"/>
    </row>
    <row r="7" spans="1:25" ht="45" x14ac:dyDescent="0.25">
      <c r="A7" s="158" t="str">
        <f>УПРАВЛЕНИЕ!A6</f>
        <v>Гражданское воспитание</v>
      </c>
      <c r="B7" s="49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9"/>
      <c r="D7" s="73"/>
      <c r="E7" s="73"/>
      <c r="F7" s="169" t="s">
        <v>15</v>
      </c>
      <c r="G7" s="169"/>
      <c r="H7" s="34"/>
      <c r="I7" s="50"/>
      <c r="J7" s="51"/>
      <c r="L7" s="169" t="s">
        <v>4</v>
      </c>
      <c r="M7" s="169"/>
      <c r="O7" s="170" t="s">
        <v>13</v>
      </c>
      <c r="P7" s="170"/>
      <c r="Q7" s="170"/>
      <c r="R7" s="170"/>
      <c r="S7" s="170"/>
      <c r="T7" s="103"/>
    </row>
    <row r="8" spans="1:25" ht="60" x14ac:dyDescent="0.25">
      <c r="A8" s="159"/>
      <c r="B8" s="49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9"/>
      <c r="D8" s="74"/>
      <c r="E8" s="74"/>
      <c r="F8" s="74"/>
      <c r="O8" s="166" t="s">
        <v>51</v>
      </c>
      <c r="P8" s="166"/>
      <c r="Q8" s="166"/>
      <c r="R8" s="166"/>
      <c r="S8" s="167" t="s">
        <v>52</v>
      </c>
      <c r="T8" s="152"/>
    </row>
    <row r="9" spans="1:25" ht="15.75" x14ac:dyDescent="0.25">
      <c r="A9" s="159"/>
      <c r="B9" s="49" t="str">
        <f>УПРАВЛЕНИЕ!B8</f>
        <v xml:space="preserve">Проявляет уважение к государственным символам России, праздникам. </v>
      </c>
      <c r="C9" s="89"/>
      <c r="D9" s="74"/>
      <c r="E9" s="74"/>
      <c r="F9" s="74"/>
      <c r="O9" s="166"/>
      <c r="P9" s="166"/>
      <c r="Q9" s="166"/>
      <c r="R9" s="166"/>
      <c r="S9" s="167"/>
      <c r="T9" s="152"/>
      <c r="Y9" s="55"/>
    </row>
    <row r="10" spans="1:25" ht="45" x14ac:dyDescent="0.25">
      <c r="A10" s="159"/>
      <c r="B10" s="49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9"/>
      <c r="D10" s="74"/>
      <c r="E10" s="74"/>
      <c r="F10" s="74"/>
      <c r="H10" s="50"/>
      <c r="I10" s="50"/>
      <c r="J10" s="51"/>
      <c r="O10" s="166"/>
      <c r="P10" s="166"/>
      <c r="Q10" s="166"/>
      <c r="R10" s="166"/>
      <c r="S10" s="167"/>
      <c r="T10" s="107"/>
    </row>
    <row r="11" spans="1:25" ht="30" x14ac:dyDescent="0.25">
      <c r="A11" s="159"/>
      <c r="B11" s="49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9"/>
      <c r="D11" s="45"/>
      <c r="E11" s="45"/>
      <c r="F11" s="45"/>
      <c r="H11" s="43"/>
      <c r="I11" s="43"/>
      <c r="J11" s="44"/>
      <c r="O11" s="166"/>
      <c r="P11" s="166"/>
      <c r="Q11" s="166"/>
      <c r="R11" s="166"/>
      <c r="S11" s="167"/>
      <c r="T11" s="107"/>
    </row>
    <row r="12" spans="1:25" ht="45" x14ac:dyDescent="0.25">
      <c r="A12" s="159"/>
      <c r="B12" s="49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9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06"/>
    </row>
    <row r="13" spans="1:25" ht="18" customHeight="1" x14ac:dyDescent="0.25">
      <c r="A13" s="156" t="s">
        <v>27</v>
      </c>
      <c r="B13" s="157"/>
      <c r="C13" s="90" t="e">
        <f>AVERAGE(C7:C12)</f>
        <v>#DIV/0!</v>
      </c>
      <c r="D13" s="45"/>
      <c r="E13" s="45"/>
      <c r="F13" s="45"/>
      <c r="G13" s="43"/>
      <c r="H13" s="43"/>
      <c r="I13" s="43"/>
      <c r="J13" s="44"/>
      <c r="O13" s="50"/>
      <c r="P13" s="50"/>
      <c r="Q13" s="50" t="s">
        <v>17</v>
      </c>
      <c r="R13" s="50"/>
      <c r="S13" s="50"/>
    </row>
    <row r="14" spans="1:25" ht="30" x14ac:dyDescent="0.25">
      <c r="A14" s="158" t="str">
        <f>УПРАВЛЕНИЕ!A12</f>
        <v>Патриотическое воспитание</v>
      </c>
      <c r="B14" s="49" t="str">
        <f>УПРАВЛЕНИЕ!B12</f>
        <v>Сознаёт свою национальную, этническую принадлежность, любит свой народ, его традиции, культуру.</v>
      </c>
      <c r="C14" s="89"/>
      <c r="D14" s="45"/>
      <c r="E14" s="45"/>
      <c r="F14" s="45"/>
      <c r="G14" s="45"/>
      <c r="H14" s="45"/>
      <c r="O14" s="50"/>
      <c r="P14" s="50"/>
      <c r="Q14" s="50"/>
      <c r="R14" s="50"/>
      <c r="S14" s="50"/>
    </row>
    <row r="15" spans="1:25" ht="45" x14ac:dyDescent="0.25">
      <c r="A15" s="159"/>
      <c r="B15" s="49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9"/>
      <c r="D15" s="45"/>
      <c r="E15" s="45"/>
      <c r="F15" s="45"/>
      <c r="G15" s="45"/>
      <c r="H15" s="71" t="s">
        <v>43</v>
      </c>
      <c r="I15" s="46"/>
      <c r="K15" s="52" t="e">
        <f>B65</f>
        <v>#DIV/0!</v>
      </c>
      <c r="L15" s="52"/>
      <c r="O15" s="50"/>
      <c r="P15" s="50"/>
      <c r="Q15" s="50"/>
      <c r="R15" s="50"/>
      <c r="S15" s="50"/>
    </row>
    <row r="16" spans="1:25" ht="30" x14ac:dyDescent="0.25">
      <c r="A16" s="159"/>
      <c r="B16" s="49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9"/>
      <c r="D16" s="45"/>
      <c r="E16" s="45"/>
      <c r="F16" s="45"/>
      <c r="G16" s="45"/>
      <c r="H16" s="45"/>
      <c r="I16" s="71"/>
      <c r="J16" s="46"/>
      <c r="L16" s="52"/>
      <c r="O16" s="50"/>
      <c r="P16" s="50"/>
      <c r="Q16" s="50"/>
      <c r="R16" s="50"/>
      <c r="S16" s="50"/>
    </row>
    <row r="17" spans="1:13" ht="45" customHeight="1" x14ac:dyDescent="0.25">
      <c r="A17" s="159"/>
      <c r="B17" s="49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9"/>
      <c r="D17" s="75"/>
      <c r="E17" s="75"/>
      <c r="G17" s="165" t="s">
        <v>47</v>
      </c>
      <c r="H17" s="165"/>
      <c r="I17" s="165"/>
      <c r="J17" s="165"/>
      <c r="K17" s="165"/>
      <c r="L17" s="165"/>
      <c r="M17" s="165"/>
    </row>
    <row r="18" spans="1:13" x14ac:dyDescent="0.25">
      <c r="A18" s="160"/>
      <c r="B18" s="49" t="str">
        <f>УПРАВЛЕНИЕ!B16</f>
        <v>Принимает участие в мероприятиях патриотической направленности.</v>
      </c>
      <c r="C18" s="89"/>
      <c r="D18" s="75"/>
      <c r="E18" s="75"/>
      <c r="G18" s="165"/>
      <c r="H18" s="165"/>
      <c r="I18" s="165"/>
      <c r="J18" s="165"/>
      <c r="K18" s="165"/>
      <c r="L18" s="165"/>
      <c r="M18" s="165"/>
    </row>
    <row r="19" spans="1:13" ht="18" customHeight="1" x14ac:dyDescent="0.25">
      <c r="A19" s="156" t="s">
        <v>29</v>
      </c>
      <c r="B19" s="157"/>
      <c r="C19" s="90" t="e">
        <f>AVERAGE(C14:C18)</f>
        <v>#DIV/0!</v>
      </c>
      <c r="D19" s="75"/>
      <c r="E19" s="75"/>
      <c r="G19" s="165"/>
      <c r="H19" s="165"/>
      <c r="I19" s="165"/>
      <c r="J19" s="165"/>
      <c r="K19" s="165"/>
      <c r="L19" s="165"/>
      <c r="M19" s="165"/>
    </row>
    <row r="20" spans="1:13" ht="45" x14ac:dyDescent="0.25">
      <c r="A20" s="158" t="str">
        <f>УПРАВЛЕНИЕ!A17</f>
        <v>Духовно-нравственное воспитание</v>
      </c>
      <c r="B20" s="49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9"/>
      <c r="D20" s="75"/>
      <c r="E20" s="75"/>
      <c r="G20" s="165"/>
      <c r="H20" s="165"/>
      <c r="I20" s="165"/>
      <c r="J20" s="165"/>
      <c r="K20" s="165"/>
      <c r="L20" s="165"/>
      <c r="M20" s="165"/>
    </row>
    <row r="21" spans="1:13" ht="45.75" customHeight="1" x14ac:dyDescent="0.25">
      <c r="A21" s="159"/>
      <c r="B21" s="49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9"/>
      <c r="D21" s="75"/>
      <c r="E21" s="75"/>
      <c r="G21" s="128"/>
      <c r="H21" s="128"/>
      <c r="I21" s="128"/>
      <c r="J21" s="128"/>
      <c r="K21" s="128"/>
      <c r="L21" s="128"/>
      <c r="M21" s="128"/>
    </row>
    <row r="22" spans="1:13" ht="45" x14ac:dyDescent="0.25">
      <c r="A22" s="159"/>
      <c r="B22" s="49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9"/>
      <c r="D22" s="75"/>
      <c r="E22" s="75"/>
      <c r="G22" s="128"/>
      <c r="H22" s="128"/>
      <c r="I22" s="128"/>
      <c r="J22" s="128"/>
      <c r="K22" s="128"/>
      <c r="L22" s="128"/>
      <c r="M22" s="128"/>
    </row>
    <row r="23" spans="1:13" ht="60" x14ac:dyDescent="0.25">
      <c r="A23" s="159"/>
      <c r="B23" s="49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9"/>
      <c r="D23" s="75"/>
      <c r="E23" s="75"/>
      <c r="G23" s="128"/>
      <c r="H23" s="128"/>
      <c r="I23" s="128"/>
      <c r="J23" s="128"/>
      <c r="K23" s="128"/>
      <c r="L23" s="128"/>
      <c r="M23" s="128"/>
    </row>
    <row r="24" spans="1:13" ht="45" x14ac:dyDescent="0.25">
      <c r="A24" s="159"/>
      <c r="B24" s="49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9"/>
      <c r="D24" s="75"/>
      <c r="E24" s="75"/>
      <c r="F24" s="75"/>
    </row>
    <row r="25" spans="1:13" ht="45" x14ac:dyDescent="0.25">
      <c r="A25" s="160"/>
      <c r="B25" s="49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9"/>
      <c r="D25" s="75"/>
      <c r="E25" s="75"/>
      <c r="F25" s="75"/>
    </row>
    <row r="26" spans="1:13" ht="18" customHeight="1" x14ac:dyDescent="0.25">
      <c r="A26" s="154" t="s">
        <v>30</v>
      </c>
      <c r="B26" s="155"/>
      <c r="C26" s="90" t="e">
        <f>AVERAGE(C20:C25)</f>
        <v>#DIV/0!</v>
      </c>
      <c r="D26" s="75"/>
      <c r="E26" s="75"/>
      <c r="F26" s="75"/>
    </row>
    <row r="27" spans="1:13" ht="30" x14ac:dyDescent="0.25">
      <c r="A27" s="153" t="str">
        <f>УПРАВЛЕНИЕ!A23</f>
        <v>Эстетическое воспитание</v>
      </c>
      <c r="B27" s="78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9"/>
      <c r="D27" s="75"/>
      <c r="E27" s="75"/>
      <c r="F27" s="75"/>
      <c r="G27" s="70"/>
      <c r="H27" s="70"/>
      <c r="I27" s="70"/>
      <c r="J27" s="70"/>
      <c r="K27" s="70"/>
      <c r="L27" s="70"/>
    </row>
    <row r="28" spans="1:13" ht="45" x14ac:dyDescent="0.25">
      <c r="A28" s="153"/>
      <c r="B28" s="49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9"/>
      <c r="D28" s="75"/>
      <c r="E28" s="75"/>
      <c r="F28" s="75"/>
      <c r="G28" s="70"/>
      <c r="H28" s="70"/>
      <c r="I28" s="70"/>
      <c r="J28" s="70"/>
      <c r="K28" s="70"/>
      <c r="L28" s="70"/>
      <c r="M28" s="60"/>
    </row>
    <row r="29" spans="1:13" ht="45" x14ac:dyDescent="0.25">
      <c r="A29" s="153"/>
      <c r="B29" s="49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9"/>
      <c r="D29" s="75"/>
      <c r="E29" s="75"/>
      <c r="F29" s="75"/>
      <c r="G29" s="70"/>
      <c r="H29" s="70"/>
      <c r="I29" s="70"/>
      <c r="J29" s="70"/>
      <c r="K29" s="70"/>
      <c r="L29" s="70"/>
      <c r="M29" s="60"/>
    </row>
    <row r="30" spans="1:13" ht="30" x14ac:dyDescent="0.25">
      <c r="A30" s="153"/>
      <c r="B30" s="49" t="str">
        <f>УПРАВЛЕНИЕ!B26</f>
        <v>Ориентирован на самовыражение в разных видах искусства, в художественном творчестве.</v>
      </c>
      <c r="C30" s="89"/>
      <c r="D30" s="75"/>
      <c r="E30" s="75"/>
      <c r="F30" s="75"/>
      <c r="K30" s="60"/>
      <c r="L30" s="60"/>
      <c r="M30" s="60"/>
    </row>
    <row r="31" spans="1:13" ht="18" customHeight="1" x14ac:dyDescent="0.25">
      <c r="A31" s="154" t="s">
        <v>31</v>
      </c>
      <c r="B31" s="155"/>
      <c r="C31" s="90" t="e">
        <f>AVERAGE(C27:C30)</f>
        <v>#DIV/0!</v>
      </c>
      <c r="D31" s="75"/>
      <c r="E31" s="75"/>
      <c r="F31" s="75"/>
      <c r="K31" s="60"/>
      <c r="L31" s="60"/>
      <c r="M31" s="60"/>
    </row>
    <row r="32" spans="1:13" ht="45" x14ac:dyDescent="0.25">
      <c r="A32" s="153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9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9"/>
      <c r="D32" s="75"/>
      <c r="E32" s="75"/>
      <c r="F32" s="75"/>
      <c r="G32" s="61"/>
      <c r="H32" s="61"/>
      <c r="I32" s="61"/>
      <c r="J32" s="61"/>
      <c r="K32" s="60"/>
      <c r="L32" s="60"/>
      <c r="M32" s="60"/>
    </row>
    <row r="33" spans="1:13" ht="45" x14ac:dyDescent="0.25">
      <c r="A33" s="153"/>
      <c r="B33" s="49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9"/>
      <c r="D33" s="75"/>
      <c r="E33" s="75"/>
      <c r="F33" s="75"/>
      <c r="G33" s="61"/>
      <c r="H33" s="61"/>
      <c r="I33" s="61"/>
      <c r="J33" s="61"/>
      <c r="K33" s="60"/>
      <c r="L33" s="60"/>
      <c r="M33" s="60"/>
    </row>
    <row r="34" spans="1:13" ht="45" x14ac:dyDescent="0.25">
      <c r="A34" s="153"/>
      <c r="B34" s="49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9"/>
      <c r="D34" s="75"/>
      <c r="E34" s="75"/>
      <c r="F34" s="75"/>
    </row>
    <row r="35" spans="1:13" ht="30" x14ac:dyDescent="0.25">
      <c r="A35" s="153"/>
      <c r="B35" s="49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9"/>
      <c r="D35" s="75"/>
      <c r="E35" s="75"/>
      <c r="F35" s="75"/>
    </row>
    <row r="36" spans="1:13" ht="30" x14ac:dyDescent="0.25">
      <c r="A36" s="153"/>
      <c r="B36" s="49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9"/>
      <c r="D36" s="75"/>
      <c r="E36" s="75"/>
      <c r="F36" s="75"/>
    </row>
    <row r="37" spans="1:13" ht="18" customHeight="1" x14ac:dyDescent="0.25">
      <c r="A37" s="154" t="s">
        <v>32</v>
      </c>
      <c r="B37" s="155"/>
      <c r="C37" s="90" t="e">
        <f>AVERAGE(C32:C36)</f>
        <v>#DIV/0!</v>
      </c>
      <c r="D37" s="75"/>
      <c r="E37" s="75"/>
      <c r="F37" s="75"/>
    </row>
    <row r="38" spans="1:13" x14ac:dyDescent="0.25">
      <c r="A38" s="153" t="str">
        <f>УПРАВЛЕНИЕ!A32</f>
        <v>Трудовое воспитание</v>
      </c>
      <c r="B38" s="49" t="str">
        <f>УПРАВЛЕНИЕ!B32</f>
        <v>Уважает труд, результаты своего труда, труда других людей.</v>
      </c>
      <c r="C38" s="89"/>
      <c r="D38" s="75"/>
      <c r="E38" s="75"/>
      <c r="F38" s="75"/>
    </row>
    <row r="39" spans="1:13" ht="30" x14ac:dyDescent="0.25">
      <c r="A39" s="153"/>
      <c r="B39" s="49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9"/>
      <c r="D39" s="75"/>
      <c r="E39" s="75"/>
      <c r="F39" s="75"/>
    </row>
    <row r="40" spans="1:13" ht="45" x14ac:dyDescent="0.25">
      <c r="A40" s="153"/>
      <c r="B40" s="49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9"/>
      <c r="D40" s="75"/>
      <c r="E40" s="75"/>
      <c r="F40" s="75"/>
    </row>
    <row r="41" spans="1:13" ht="60" x14ac:dyDescent="0.25">
      <c r="A41" s="153"/>
      <c r="B41" s="49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9"/>
      <c r="D41" s="75"/>
      <c r="E41" s="75"/>
      <c r="F41" s="75"/>
    </row>
    <row r="42" spans="1:13" ht="45" x14ac:dyDescent="0.25">
      <c r="A42" s="153"/>
      <c r="B42" s="49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9"/>
      <c r="D42" s="75"/>
      <c r="E42" s="75"/>
      <c r="F42" s="75"/>
    </row>
    <row r="43" spans="1:13" ht="17.25" customHeight="1" x14ac:dyDescent="0.25">
      <c r="A43" s="154" t="s">
        <v>34</v>
      </c>
      <c r="B43" s="155"/>
      <c r="C43" s="90" t="e">
        <f>AVERAGE(C38:C42)</f>
        <v>#DIV/0!</v>
      </c>
      <c r="D43" s="75"/>
      <c r="E43" s="75"/>
      <c r="F43" s="75"/>
    </row>
    <row r="44" spans="1:13" ht="30" x14ac:dyDescent="0.25">
      <c r="A44" s="153" t="str">
        <f>УПРАВЛЕНИЕ!A37</f>
        <v>Экологическое воспитание</v>
      </c>
      <c r="B44" s="49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9"/>
      <c r="D44" s="75"/>
      <c r="E44" s="75"/>
      <c r="F44" s="75"/>
    </row>
    <row r="45" spans="1:13" x14ac:dyDescent="0.25">
      <c r="A45" s="153"/>
      <c r="B45" s="49" t="str">
        <f>УПРАВЛЕНИЕ!B38</f>
        <v>Выражает активное неприятие действий, приносящих вред природе.</v>
      </c>
      <c r="C45" s="89"/>
      <c r="D45" s="75"/>
      <c r="E45" s="75"/>
      <c r="F45" s="75"/>
    </row>
    <row r="46" spans="1:13" ht="30" x14ac:dyDescent="0.25">
      <c r="A46" s="153"/>
      <c r="B46" s="49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9"/>
      <c r="D46" s="75"/>
      <c r="E46" s="75"/>
      <c r="F46" s="75"/>
    </row>
    <row r="47" spans="1:13" ht="45" x14ac:dyDescent="0.25">
      <c r="A47" s="153"/>
      <c r="B47" s="49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9"/>
      <c r="D47" s="75"/>
      <c r="E47" s="75"/>
      <c r="F47" s="75"/>
    </row>
    <row r="48" spans="1:13" ht="30" x14ac:dyDescent="0.25">
      <c r="A48" s="153"/>
      <c r="B48" s="49" t="str">
        <f>УПРАВЛЕНИЕ!B41</f>
        <v>Участвует в   практической   деятельности   экологической, природоохранной направленности.</v>
      </c>
      <c r="C48" s="89"/>
      <c r="D48" s="75"/>
      <c r="E48" s="75"/>
      <c r="F48" s="75"/>
    </row>
    <row r="49" spans="1:6" ht="18" customHeight="1" x14ac:dyDescent="0.25">
      <c r="A49" s="154" t="s">
        <v>44</v>
      </c>
      <c r="B49" s="155"/>
      <c r="C49" s="90" t="e">
        <f>AVERAGE(C44:C48)</f>
        <v>#DIV/0!</v>
      </c>
      <c r="D49" s="75"/>
      <c r="E49" s="75"/>
      <c r="F49" s="75"/>
    </row>
    <row r="50" spans="1:6" ht="30" x14ac:dyDescent="0.25">
      <c r="A50" s="153" t="str">
        <f>УПРАВЛЕНИЕ!A42</f>
        <v>Ценность научного познания</v>
      </c>
      <c r="B50" s="49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9"/>
      <c r="D50" s="75"/>
      <c r="E50" s="75"/>
      <c r="F50" s="75"/>
    </row>
    <row r="51" spans="1:6" ht="45" x14ac:dyDescent="0.25">
      <c r="A51" s="153"/>
      <c r="B51" s="49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9"/>
      <c r="D51" s="75"/>
      <c r="E51" s="75"/>
      <c r="F51" s="75"/>
    </row>
    <row r="52" spans="1:6" ht="45" x14ac:dyDescent="0.25">
      <c r="A52" s="153"/>
      <c r="B52" s="49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9"/>
      <c r="D52" s="75"/>
      <c r="E52" s="75"/>
      <c r="F52" s="75"/>
    </row>
    <row r="53" spans="1:6" ht="45" x14ac:dyDescent="0.25">
      <c r="A53" s="153"/>
      <c r="B53" s="49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9"/>
      <c r="D53" s="75"/>
      <c r="E53" s="75"/>
      <c r="F53" s="75"/>
    </row>
    <row r="54" spans="1:6" ht="18" customHeight="1" x14ac:dyDescent="0.25">
      <c r="A54" s="154" t="s">
        <v>35</v>
      </c>
      <c r="B54" s="155"/>
      <c r="C54" s="90" t="e">
        <f>AVERAGE(C50:C53)</f>
        <v>#DIV/0!</v>
      </c>
      <c r="D54" s="75"/>
      <c r="E54" s="75"/>
      <c r="F54" s="75"/>
    </row>
    <row r="57" spans="1:6" hidden="1" x14ac:dyDescent="0.25">
      <c r="A57" s="48" t="s">
        <v>38</v>
      </c>
      <c r="B57" s="47" t="e">
        <f>C13</f>
        <v>#DIV/0!</v>
      </c>
    </row>
    <row r="58" spans="1:6" hidden="1" x14ac:dyDescent="0.25">
      <c r="A58" s="48" t="s">
        <v>39</v>
      </c>
      <c r="B58" s="47" t="e">
        <f>C19</f>
        <v>#DIV/0!</v>
      </c>
    </row>
    <row r="59" spans="1:6" ht="30" hidden="1" x14ac:dyDescent="0.25">
      <c r="A59" s="48" t="s">
        <v>36</v>
      </c>
      <c r="B59" s="47" t="e">
        <f>C26</f>
        <v>#DIV/0!</v>
      </c>
    </row>
    <row r="60" spans="1:6" hidden="1" x14ac:dyDescent="0.25">
      <c r="A60" s="69" t="s">
        <v>37</v>
      </c>
      <c r="B60" s="47" t="e">
        <f>C31</f>
        <v>#DIV/0!</v>
      </c>
    </row>
    <row r="61" spans="1:6" hidden="1" x14ac:dyDescent="0.25">
      <c r="A61" s="48" t="s">
        <v>40</v>
      </c>
      <c r="B61" s="47" t="e">
        <f>C37</f>
        <v>#DIV/0!</v>
      </c>
    </row>
    <row r="62" spans="1:6" hidden="1" x14ac:dyDescent="0.25">
      <c r="A62" s="48" t="s">
        <v>41</v>
      </c>
      <c r="B62" s="47" t="e">
        <f>C43</f>
        <v>#DIV/0!</v>
      </c>
    </row>
    <row r="63" spans="1:6" hidden="1" x14ac:dyDescent="0.25">
      <c r="A63" s="27" t="s">
        <v>42</v>
      </c>
      <c r="B63" s="47" t="e">
        <f>C49</f>
        <v>#DIV/0!</v>
      </c>
    </row>
    <row r="64" spans="1:6" ht="30" hidden="1" x14ac:dyDescent="0.25">
      <c r="A64" s="48" t="s">
        <v>26</v>
      </c>
      <c r="B64" s="47" t="e">
        <f>C54</f>
        <v>#DIV/0!</v>
      </c>
    </row>
    <row r="65" spans="1:2" hidden="1" x14ac:dyDescent="0.25">
      <c r="A65" s="92" t="s">
        <v>16</v>
      </c>
      <c r="B65" s="93" t="e">
        <f>AVERAGE(B57:B64)</f>
        <v>#DIV/0!</v>
      </c>
    </row>
    <row r="69" spans="1:2" x14ac:dyDescent="0.25">
      <c r="B69" s="28" t="s">
        <v>17</v>
      </c>
    </row>
    <row r="70" spans="1:2" ht="75" hidden="1" x14ac:dyDescent="0.25">
      <c r="A70" s="48" t="s">
        <v>0</v>
      </c>
    </row>
    <row r="71" spans="1:2" ht="75" hidden="1" x14ac:dyDescent="0.25">
      <c r="A71" s="48" t="s">
        <v>1</v>
      </c>
    </row>
    <row r="72" spans="1:2" ht="75" hidden="1" x14ac:dyDescent="0.25">
      <c r="A72" s="48" t="s">
        <v>2</v>
      </c>
    </row>
    <row r="73" spans="1:2" hidden="1" x14ac:dyDescent="0.25"/>
    <row r="74" spans="1:2" hidden="1" x14ac:dyDescent="0.25">
      <c r="A74" s="27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G17:M20"/>
    <mergeCell ref="O8:R11"/>
    <mergeCell ref="S8:S11"/>
    <mergeCell ref="F6:G6"/>
    <mergeCell ref="F7:G7"/>
    <mergeCell ref="O7:S7"/>
    <mergeCell ref="L6:M6"/>
    <mergeCell ref="L7:M7"/>
    <mergeCell ref="A1:C1"/>
    <mergeCell ref="A7:A12"/>
    <mergeCell ref="H5:I5"/>
    <mergeCell ref="E3:M3"/>
    <mergeCell ref="F4:M4"/>
    <mergeCell ref="T8:T9"/>
    <mergeCell ref="A50:A53"/>
    <mergeCell ref="A54:B54"/>
    <mergeCell ref="A38:A42"/>
    <mergeCell ref="A43:B43"/>
    <mergeCell ref="A44:A48"/>
    <mergeCell ref="A49:B49"/>
    <mergeCell ref="A31:B31"/>
    <mergeCell ref="A32:A36"/>
    <mergeCell ref="A37:B37"/>
    <mergeCell ref="A13:B13"/>
    <mergeCell ref="A26:B26"/>
    <mergeCell ref="A27:A30"/>
    <mergeCell ref="A14:A18"/>
    <mergeCell ref="A20:A25"/>
    <mergeCell ref="A19:B19"/>
  </mergeCells>
  <conditionalFormatting sqref="A3">
    <cfRule type="cellIs" dxfId="76" priority="2" operator="equal">
      <formula>0</formula>
    </cfRule>
  </conditionalFormatting>
  <conditionalFormatting sqref="F6 J5 L6">
    <cfRule type="cellIs" dxfId="75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D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61" t="str">
        <f>СТАРТ!A1</f>
        <v>Мониторинг личностных результатов обучающихся (ООО)</v>
      </c>
      <c r="B1" s="161"/>
      <c r="C1" s="161"/>
    </row>
    <row r="3" spans="1:25" ht="21" customHeight="1" x14ac:dyDescent="0.25">
      <c r="A3" s="11">
        <f>СТАРТ!B5</f>
        <v>0</v>
      </c>
      <c r="B3" s="77">
        <f>СТАРТ!B36</f>
        <v>0</v>
      </c>
      <c r="C3" s="62">
        <f>СТАРТ!D5</f>
        <v>0</v>
      </c>
      <c r="D3" s="76"/>
      <c r="E3" s="163" t="s">
        <v>64</v>
      </c>
      <c r="F3" s="163"/>
      <c r="G3" s="163"/>
      <c r="H3" s="163"/>
      <c r="I3" s="163"/>
      <c r="J3" s="163"/>
      <c r="K3" s="163"/>
      <c r="L3" s="163"/>
      <c r="M3" s="163"/>
    </row>
    <row r="4" spans="1:25" ht="15.75" x14ac:dyDescent="0.25">
      <c r="A4" s="127" t="s">
        <v>4</v>
      </c>
      <c r="B4" s="124"/>
      <c r="C4" s="127" t="s">
        <v>5</v>
      </c>
      <c r="D4" s="56"/>
      <c r="E4" s="56"/>
      <c r="F4" s="164">
        <f>B3</f>
        <v>0</v>
      </c>
      <c r="G4" s="164"/>
      <c r="H4" s="164"/>
      <c r="I4" s="164"/>
      <c r="J4" s="164"/>
      <c r="K4" s="164"/>
      <c r="L4" s="164"/>
      <c r="M4" s="164"/>
    </row>
    <row r="5" spans="1:25" ht="21" customHeight="1" x14ac:dyDescent="0.25">
      <c r="D5" s="56"/>
      <c r="E5" s="56"/>
      <c r="F5" s="56"/>
      <c r="G5" s="58"/>
      <c r="H5" s="162" t="s">
        <v>19</v>
      </c>
      <c r="I5" s="162"/>
      <c r="J5" s="59">
        <f>СТАРТ!D5</f>
        <v>0</v>
      </c>
      <c r="K5" s="56" t="s">
        <v>14</v>
      </c>
      <c r="L5" s="56"/>
      <c r="M5" s="57"/>
    </row>
    <row r="6" spans="1:25" ht="48.75" customHeight="1" x14ac:dyDescent="0.25">
      <c r="A6" s="91" t="s">
        <v>21</v>
      </c>
      <c r="B6" s="91" t="s">
        <v>12</v>
      </c>
      <c r="C6" s="91" t="s">
        <v>3</v>
      </c>
      <c r="D6" s="75"/>
      <c r="E6" s="75"/>
      <c r="F6" s="168">
        <f>СТАРТ!B3</f>
        <v>0</v>
      </c>
      <c r="G6" s="168"/>
      <c r="I6" s="53"/>
      <c r="J6" s="54"/>
      <c r="L6" s="171">
        <f>A3</f>
        <v>0</v>
      </c>
      <c r="M6" s="171"/>
    </row>
    <row r="7" spans="1:25" ht="45" x14ac:dyDescent="0.25">
      <c r="A7" s="158" t="str">
        <f>УПРАВЛЕНИЕ!A6</f>
        <v>Гражданское воспитание</v>
      </c>
      <c r="B7" s="49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9"/>
      <c r="D7" s="73"/>
      <c r="E7" s="73"/>
      <c r="F7" s="169" t="s">
        <v>15</v>
      </c>
      <c r="G7" s="169"/>
      <c r="H7" s="34"/>
      <c r="I7" s="50"/>
      <c r="J7" s="51"/>
      <c r="L7" s="169" t="s">
        <v>4</v>
      </c>
      <c r="M7" s="169"/>
      <c r="O7" s="170" t="s">
        <v>13</v>
      </c>
      <c r="P7" s="170"/>
      <c r="Q7" s="170"/>
      <c r="R7" s="170"/>
      <c r="S7" s="170"/>
      <c r="T7" s="103"/>
    </row>
    <row r="8" spans="1:25" ht="60" x14ac:dyDescent="0.25">
      <c r="A8" s="159"/>
      <c r="B8" s="49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9"/>
      <c r="D8" s="74"/>
      <c r="E8" s="74"/>
      <c r="F8" s="74"/>
      <c r="O8" s="166" t="s">
        <v>51</v>
      </c>
      <c r="P8" s="166"/>
      <c r="Q8" s="166"/>
      <c r="R8" s="166"/>
      <c r="S8" s="167" t="s">
        <v>52</v>
      </c>
      <c r="T8" s="152"/>
    </row>
    <row r="9" spans="1:25" ht="15.75" x14ac:dyDescent="0.25">
      <c r="A9" s="159"/>
      <c r="B9" s="49" t="str">
        <f>УПРАВЛЕНИЕ!B8</f>
        <v xml:space="preserve">Проявляет уважение к государственным символам России, праздникам. </v>
      </c>
      <c r="C9" s="89"/>
      <c r="D9" s="74"/>
      <c r="E9" s="74"/>
      <c r="F9" s="74"/>
      <c r="O9" s="166"/>
      <c r="P9" s="166"/>
      <c r="Q9" s="166"/>
      <c r="R9" s="166"/>
      <c r="S9" s="167"/>
      <c r="T9" s="152"/>
      <c r="Y9" s="55"/>
    </row>
    <row r="10" spans="1:25" ht="45" x14ac:dyDescent="0.25">
      <c r="A10" s="159"/>
      <c r="B10" s="49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9"/>
      <c r="D10" s="74"/>
      <c r="E10" s="74"/>
      <c r="F10" s="74"/>
      <c r="H10" s="50"/>
      <c r="I10" s="50"/>
      <c r="J10" s="51"/>
      <c r="O10" s="166"/>
      <c r="P10" s="166"/>
      <c r="Q10" s="166"/>
      <c r="R10" s="166"/>
      <c r="S10" s="167"/>
      <c r="T10" s="126"/>
    </row>
    <row r="11" spans="1:25" ht="30" x14ac:dyDescent="0.25">
      <c r="A11" s="159"/>
      <c r="B11" s="49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9"/>
      <c r="D11" s="45"/>
      <c r="E11" s="45"/>
      <c r="F11" s="45"/>
      <c r="H11" s="43"/>
      <c r="I11" s="43"/>
      <c r="J11" s="44"/>
      <c r="O11" s="166"/>
      <c r="P11" s="166"/>
      <c r="Q11" s="166"/>
      <c r="R11" s="166"/>
      <c r="S11" s="167"/>
      <c r="T11" s="126"/>
    </row>
    <row r="12" spans="1:25" ht="45" x14ac:dyDescent="0.25">
      <c r="A12" s="159"/>
      <c r="B12" s="49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9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5"/>
    </row>
    <row r="13" spans="1:25" ht="18" customHeight="1" x14ac:dyDescent="0.25">
      <c r="A13" s="156" t="s">
        <v>27</v>
      </c>
      <c r="B13" s="157"/>
      <c r="C13" s="90" t="e">
        <f>AVERAGE(C7:C12)</f>
        <v>#DIV/0!</v>
      </c>
      <c r="D13" s="45"/>
      <c r="E13" s="45"/>
      <c r="F13" s="45"/>
      <c r="G13" s="43"/>
      <c r="H13" s="43"/>
      <c r="I13" s="43"/>
      <c r="J13" s="44"/>
      <c r="O13" s="50"/>
      <c r="P13" s="50"/>
      <c r="Q13" s="50" t="s">
        <v>17</v>
      </c>
      <c r="R13" s="50"/>
      <c r="S13" s="50"/>
    </row>
    <row r="14" spans="1:25" ht="30" x14ac:dyDescent="0.25">
      <c r="A14" s="158" t="str">
        <f>УПРАВЛЕНИЕ!A12</f>
        <v>Патриотическое воспитание</v>
      </c>
      <c r="B14" s="49" t="str">
        <f>УПРАВЛЕНИЕ!B12</f>
        <v>Сознаёт свою национальную, этническую принадлежность, любит свой народ, его традиции, культуру.</v>
      </c>
      <c r="C14" s="89"/>
      <c r="D14" s="45"/>
      <c r="E14" s="45"/>
      <c r="F14" s="45"/>
      <c r="G14" s="45"/>
      <c r="H14" s="45"/>
      <c r="O14" s="50"/>
      <c r="P14" s="50"/>
      <c r="Q14" s="50"/>
      <c r="R14" s="50"/>
      <c r="S14" s="50"/>
    </row>
    <row r="15" spans="1:25" ht="45" x14ac:dyDescent="0.25">
      <c r="A15" s="159"/>
      <c r="B15" s="49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9"/>
      <c r="D15" s="45"/>
      <c r="E15" s="45"/>
      <c r="F15" s="45"/>
      <c r="G15" s="45"/>
      <c r="H15" s="71" t="s">
        <v>43</v>
      </c>
      <c r="I15" s="46"/>
      <c r="K15" s="52" t="e">
        <f>B65</f>
        <v>#DIV/0!</v>
      </c>
      <c r="L15" s="52"/>
      <c r="O15" s="50"/>
      <c r="P15" s="50"/>
      <c r="Q15" s="50"/>
      <c r="R15" s="50"/>
      <c r="S15" s="50"/>
    </row>
    <row r="16" spans="1:25" ht="30" x14ac:dyDescent="0.25">
      <c r="A16" s="159"/>
      <c r="B16" s="49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9"/>
      <c r="D16" s="45"/>
      <c r="E16" s="45"/>
      <c r="F16" s="45"/>
      <c r="G16" s="45"/>
      <c r="H16" s="45"/>
      <c r="I16" s="71"/>
      <c r="J16" s="46"/>
      <c r="L16" s="52"/>
      <c r="O16" s="50"/>
      <c r="P16" s="50"/>
      <c r="Q16" s="50"/>
      <c r="R16" s="50"/>
      <c r="S16" s="50"/>
    </row>
    <row r="17" spans="1:13" ht="45" customHeight="1" x14ac:dyDescent="0.25">
      <c r="A17" s="159"/>
      <c r="B17" s="49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9"/>
      <c r="D17" s="75"/>
      <c r="E17" s="75"/>
      <c r="G17" s="165" t="s">
        <v>47</v>
      </c>
      <c r="H17" s="165"/>
      <c r="I17" s="165"/>
      <c r="J17" s="165"/>
      <c r="K17" s="165"/>
      <c r="L17" s="165"/>
      <c r="M17" s="165"/>
    </row>
    <row r="18" spans="1:13" x14ac:dyDescent="0.25">
      <c r="A18" s="160"/>
      <c r="B18" s="49" t="str">
        <f>УПРАВЛЕНИЕ!B16</f>
        <v>Принимает участие в мероприятиях патриотической направленности.</v>
      </c>
      <c r="C18" s="89"/>
      <c r="D18" s="75"/>
      <c r="E18" s="75"/>
      <c r="G18" s="165"/>
      <c r="H18" s="165"/>
      <c r="I18" s="165"/>
      <c r="J18" s="165"/>
      <c r="K18" s="165"/>
      <c r="L18" s="165"/>
      <c r="M18" s="165"/>
    </row>
    <row r="19" spans="1:13" ht="18" customHeight="1" x14ac:dyDescent="0.25">
      <c r="A19" s="156" t="s">
        <v>29</v>
      </c>
      <c r="B19" s="157"/>
      <c r="C19" s="90" t="e">
        <f>AVERAGE(C14:C18)</f>
        <v>#DIV/0!</v>
      </c>
      <c r="D19" s="75"/>
      <c r="E19" s="75"/>
      <c r="G19" s="165"/>
      <c r="H19" s="165"/>
      <c r="I19" s="165"/>
      <c r="J19" s="165"/>
      <c r="K19" s="165"/>
      <c r="L19" s="165"/>
      <c r="M19" s="165"/>
    </row>
    <row r="20" spans="1:13" ht="45" x14ac:dyDescent="0.25">
      <c r="A20" s="158" t="str">
        <f>УПРАВЛЕНИЕ!A17</f>
        <v>Духовно-нравственное воспитание</v>
      </c>
      <c r="B20" s="49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9"/>
      <c r="D20" s="75"/>
      <c r="E20" s="75"/>
      <c r="G20" s="165"/>
      <c r="H20" s="165"/>
      <c r="I20" s="165"/>
      <c r="J20" s="165"/>
      <c r="K20" s="165"/>
      <c r="L20" s="165"/>
      <c r="M20" s="165"/>
    </row>
    <row r="21" spans="1:13" ht="45.75" customHeight="1" x14ac:dyDescent="0.25">
      <c r="A21" s="159"/>
      <c r="B21" s="49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9"/>
      <c r="D21" s="75"/>
      <c r="E21" s="75"/>
      <c r="G21" s="129"/>
      <c r="H21" s="129"/>
      <c r="I21" s="129"/>
      <c r="J21" s="129"/>
      <c r="K21" s="129"/>
      <c r="L21" s="129"/>
      <c r="M21" s="129"/>
    </row>
    <row r="22" spans="1:13" ht="45" x14ac:dyDescent="0.25">
      <c r="A22" s="159"/>
      <c r="B22" s="49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9"/>
      <c r="D22" s="75"/>
      <c r="E22" s="75"/>
      <c r="G22" s="129"/>
      <c r="H22" s="129"/>
      <c r="I22" s="129"/>
      <c r="J22" s="129"/>
      <c r="K22" s="129"/>
      <c r="L22" s="129"/>
      <c r="M22" s="129"/>
    </row>
    <row r="23" spans="1:13" ht="60" x14ac:dyDescent="0.25">
      <c r="A23" s="159"/>
      <c r="B23" s="49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9"/>
      <c r="D23" s="75"/>
      <c r="E23" s="75"/>
      <c r="G23" s="129"/>
      <c r="H23" s="129"/>
      <c r="I23" s="129"/>
      <c r="J23" s="129"/>
      <c r="K23" s="129"/>
      <c r="L23" s="129"/>
      <c r="M23" s="129"/>
    </row>
    <row r="24" spans="1:13" ht="45" x14ac:dyDescent="0.25">
      <c r="A24" s="159"/>
      <c r="B24" s="49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9"/>
      <c r="D24" s="75"/>
      <c r="E24" s="75"/>
      <c r="F24" s="75"/>
    </row>
    <row r="25" spans="1:13" ht="45" x14ac:dyDescent="0.25">
      <c r="A25" s="160"/>
      <c r="B25" s="49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9"/>
      <c r="D25" s="75"/>
      <c r="E25" s="75"/>
      <c r="F25" s="75"/>
    </row>
    <row r="26" spans="1:13" ht="18" customHeight="1" x14ac:dyDescent="0.25">
      <c r="A26" s="154" t="s">
        <v>30</v>
      </c>
      <c r="B26" s="155"/>
      <c r="C26" s="90" t="e">
        <f>AVERAGE(C20:C25)</f>
        <v>#DIV/0!</v>
      </c>
      <c r="D26" s="75"/>
      <c r="E26" s="75"/>
      <c r="F26" s="75"/>
    </row>
    <row r="27" spans="1:13" ht="30" x14ac:dyDescent="0.25">
      <c r="A27" s="153" t="str">
        <f>УПРАВЛЕНИЕ!A23</f>
        <v>Эстетическое воспитание</v>
      </c>
      <c r="B27" s="78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9"/>
      <c r="D27" s="75"/>
      <c r="E27" s="75"/>
      <c r="F27" s="75"/>
      <c r="G27" s="70"/>
      <c r="H27" s="70"/>
      <c r="I27" s="70"/>
      <c r="J27" s="70"/>
      <c r="K27" s="70"/>
      <c r="L27" s="70"/>
    </row>
    <row r="28" spans="1:13" ht="45" x14ac:dyDescent="0.25">
      <c r="A28" s="153"/>
      <c r="B28" s="49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9"/>
      <c r="D28" s="75"/>
      <c r="E28" s="75"/>
      <c r="F28" s="75"/>
      <c r="G28" s="70"/>
      <c r="H28" s="70"/>
      <c r="I28" s="70"/>
      <c r="J28" s="70"/>
      <c r="K28" s="70"/>
      <c r="L28" s="70"/>
      <c r="M28" s="60"/>
    </row>
    <row r="29" spans="1:13" ht="45" x14ac:dyDescent="0.25">
      <c r="A29" s="153"/>
      <c r="B29" s="49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9"/>
      <c r="D29" s="75"/>
      <c r="E29" s="75"/>
      <c r="F29" s="75"/>
      <c r="G29" s="70"/>
      <c r="H29" s="70"/>
      <c r="I29" s="70"/>
      <c r="J29" s="70"/>
      <c r="K29" s="70"/>
      <c r="L29" s="70"/>
      <c r="M29" s="60"/>
    </row>
    <row r="30" spans="1:13" ht="30" x14ac:dyDescent="0.25">
      <c r="A30" s="153"/>
      <c r="B30" s="49" t="str">
        <f>УПРАВЛЕНИЕ!B26</f>
        <v>Ориентирован на самовыражение в разных видах искусства, в художественном творчестве.</v>
      </c>
      <c r="C30" s="89"/>
      <c r="D30" s="75"/>
      <c r="E30" s="75"/>
      <c r="F30" s="75"/>
      <c r="K30" s="60"/>
      <c r="L30" s="60"/>
      <c r="M30" s="60"/>
    </row>
    <row r="31" spans="1:13" ht="18" customHeight="1" x14ac:dyDescent="0.25">
      <c r="A31" s="154" t="s">
        <v>31</v>
      </c>
      <c r="B31" s="155"/>
      <c r="C31" s="90" t="e">
        <f>AVERAGE(C27:C30)</f>
        <v>#DIV/0!</v>
      </c>
      <c r="D31" s="75"/>
      <c r="E31" s="75"/>
      <c r="F31" s="75"/>
      <c r="K31" s="60"/>
      <c r="L31" s="60"/>
      <c r="M31" s="60"/>
    </row>
    <row r="32" spans="1:13" ht="45" x14ac:dyDescent="0.25">
      <c r="A32" s="153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9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9"/>
      <c r="D32" s="75"/>
      <c r="E32" s="75"/>
      <c r="F32" s="75"/>
      <c r="G32" s="61"/>
      <c r="H32" s="61"/>
      <c r="I32" s="61"/>
      <c r="J32" s="61"/>
      <c r="K32" s="60"/>
      <c r="L32" s="60"/>
      <c r="M32" s="60"/>
    </row>
    <row r="33" spans="1:13" ht="45" x14ac:dyDescent="0.25">
      <c r="A33" s="153"/>
      <c r="B33" s="49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9"/>
      <c r="D33" s="75"/>
      <c r="E33" s="75"/>
      <c r="F33" s="75"/>
      <c r="G33" s="61"/>
      <c r="H33" s="61"/>
      <c r="I33" s="61"/>
      <c r="J33" s="61"/>
      <c r="K33" s="60"/>
      <c r="L33" s="60"/>
      <c r="M33" s="60"/>
    </row>
    <row r="34" spans="1:13" ht="45" x14ac:dyDescent="0.25">
      <c r="A34" s="153"/>
      <c r="B34" s="49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9"/>
      <c r="D34" s="75"/>
      <c r="E34" s="75"/>
      <c r="F34" s="75"/>
    </row>
    <row r="35" spans="1:13" ht="30" x14ac:dyDescent="0.25">
      <c r="A35" s="153"/>
      <c r="B35" s="49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9"/>
      <c r="D35" s="75"/>
      <c r="E35" s="75"/>
      <c r="F35" s="75"/>
    </row>
    <row r="36" spans="1:13" ht="30" x14ac:dyDescent="0.25">
      <c r="A36" s="153"/>
      <c r="B36" s="49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9"/>
      <c r="D36" s="75"/>
      <c r="E36" s="75"/>
      <c r="F36" s="75"/>
    </row>
    <row r="37" spans="1:13" ht="18" customHeight="1" x14ac:dyDescent="0.25">
      <c r="A37" s="154" t="s">
        <v>32</v>
      </c>
      <c r="B37" s="155"/>
      <c r="C37" s="90" t="e">
        <f>AVERAGE(C32:C36)</f>
        <v>#DIV/0!</v>
      </c>
      <c r="D37" s="75"/>
      <c r="E37" s="75"/>
      <c r="F37" s="75"/>
    </row>
    <row r="38" spans="1:13" x14ac:dyDescent="0.25">
      <c r="A38" s="153" t="str">
        <f>УПРАВЛЕНИЕ!A32</f>
        <v>Трудовое воспитание</v>
      </c>
      <c r="B38" s="49" t="str">
        <f>УПРАВЛЕНИЕ!B32</f>
        <v>Уважает труд, результаты своего труда, труда других людей.</v>
      </c>
      <c r="C38" s="89"/>
      <c r="D38" s="75"/>
      <c r="E38" s="75"/>
      <c r="F38" s="75"/>
    </row>
    <row r="39" spans="1:13" ht="30" x14ac:dyDescent="0.25">
      <c r="A39" s="153"/>
      <c r="B39" s="49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9"/>
      <c r="D39" s="75"/>
      <c r="E39" s="75"/>
      <c r="F39" s="75"/>
    </row>
    <row r="40" spans="1:13" ht="45" x14ac:dyDescent="0.25">
      <c r="A40" s="153"/>
      <c r="B40" s="49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9"/>
      <c r="D40" s="75"/>
      <c r="E40" s="75"/>
      <c r="F40" s="75"/>
    </row>
    <row r="41" spans="1:13" ht="60" x14ac:dyDescent="0.25">
      <c r="A41" s="153"/>
      <c r="B41" s="49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9"/>
      <c r="D41" s="75"/>
      <c r="E41" s="75"/>
      <c r="F41" s="75"/>
    </row>
    <row r="42" spans="1:13" ht="45" x14ac:dyDescent="0.25">
      <c r="A42" s="153"/>
      <c r="B42" s="49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9"/>
      <c r="D42" s="75"/>
      <c r="E42" s="75"/>
      <c r="F42" s="75"/>
    </row>
    <row r="43" spans="1:13" ht="17.25" customHeight="1" x14ac:dyDescent="0.25">
      <c r="A43" s="154" t="s">
        <v>34</v>
      </c>
      <c r="B43" s="155"/>
      <c r="C43" s="90" t="e">
        <f>AVERAGE(C38:C42)</f>
        <v>#DIV/0!</v>
      </c>
      <c r="D43" s="75"/>
      <c r="E43" s="75"/>
      <c r="F43" s="75"/>
    </row>
    <row r="44" spans="1:13" ht="30" x14ac:dyDescent="0.25">
      <c r="A44" s="153" t="str">
        <f>УПРАВЛЕНИЕ!A37</f>
        <v>Экологическое воспитание</v>
      </c>
      <c r="B44" s="49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9"/>
      <c r="D44" s="75"/>
      <c r="E44" s="75"/>
      <c r="F44" s="75"/>
    </row>
    <row r="45" spans="1:13" x14ac:dyDescent="0.25">
      <c r="A45" s="153"/>
      <c r="B45" s="49" t="str">
        <f>УПРАВЛЕНИЕ!B38</f>
        <v>Выражает активное неприятие действий, приносящих вред природе.</v>
      </c>
      <c r="C45" s="89"/>
      <c r="D45" s="75"/>
      <c r="E45" s="75"/>
      <c r="F45" s="75"/>
    </row>
    <row r="46" spans="1:13" ht="30" x14ac:dyDescent="0.25">
      <c r="A46" s="153"/>
      <c r="B46" s="49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9"/>
      <c r="D46" s="75"/>
      <c r="E46" s="75"/>
      <c r="F46" s="75"/>
    </row>
    <row r="47" spans="1:13" ht="45" x14ac:dyDescent="0.25">
      <c r="A47" s="153"/>
      <c r="B47" s="49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9"/>
      <c r="D47" s="75"/>
      <c r="E47" s="75"/>
      <c r="F47" s="75"/>
    </row>
    <row r="48" spans="1:13" ht="30" x14ac:dyDescent="0.25">
      <c r="A48" s="153"/>
      <c r="B48" s="49" t="str">
        <f>УПРАВЛЕНИЕ!B41</f>
        <v>Участвует в   практической   деятельности   экологической, природоохранной направленности.</v>
      </c>
      <c r="C48" s="89"/>
      <c r="D48" s="75"/>
      <c r="E48" s="75"/>
      <c r="F48" s="75"/>
    </row>
    <row r="49" spans="1:6" ht="18" customHeight="1" x14ac:dyDescent="0.25">
      <c r="A49" s="154" t="s">
        <v>44</v>
      </c>
      <c r="B49" s="155"/>
      <c r="C49" s="90" t="e">
        <f>AVERAGE(C44:C48)</f>
        <v>#DIV/0!</v>
      </c>
      <c r="D49" s="75"/>
      <c r="E49" s="75"/>
      <c r="F49" s="75"/>
    </row>
    <row r="50" spans="1:6" ht="30" x14ac:dyDescent="0.25">
      <c r="A50" s="153" t="str">
        <f>УПРАВЛЕНИЕ!A42</f>
        <v>Ценность научного познания</v>
      </c>
      <c r="B50" s="49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9"/>
      <c r="D50" s="75"/>
      <c r="E50" s="75"/>
      <c r="F50" s="75"/>
    </row>
    <row r="51" spans="1:6" ht="45" x14ac:dyDescent="0.25">
      <c r="A51" s="153"/>
      <c r="B51" s="49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9"/>
      <c r="D51" s="75"/>
      <c r="E51" s="75"/>
      <c r="F51" s="75"/>
    </row>
    <row r="52" spans="1:6" ht="45" x14ac:dyDescent="0.25">
      <c r="A52" s="153"/>
      <c r="B52" s="49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9"/>
      <c r="D52" s="75"/>
      <c r="E52" s="75"/>
      <c r="F52" s="75"/>
    </row>
    <row r="53" spans="1:6" ht="45" x14ac:dyDescent="0.25">
      <c r="A53" s="153"/>
      <c r="B53" s="49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9"/>
      <c r="D53" s="75"/>
      <c r="E53" s="75"/>
      <c r="F53" s="75"/>
    </row>
    <row r="54" spans="1:6" ht="18" customHeight="1" x14ac:dyDescent="0.25">
      <c r="A54" s="154" t="s">
        <v>35</v>
      </c>
      <c r="B54" s="155"/>
      <c r="C54" s="90" t="e">
        <f>AVERAGE(C50:C53)</f>
        <v>#DIV/0!</v>
      </c>
      <c r="D54" s="75"/>
      <c r="E54" s="75"/>
      <c r="F54" s="75"/>
    </row>
    <row r="57" spans="1:6" hidden="1" x14ac:dyDescent="0.25">
      <c r="A57" s="48" t="s">
        <v>38</v>
      </c>
      <c r="B57" s="47" t="e">
        <f>C13</f>
        <v>#DIV/0!</v>
      </c>
    </row>
    <row r="58" spans="1:6" hidden="1" x14ac:dyDescent="0.25">
      <c r="A58" s="48" t="s">
        <v>39</v>
      </c>
      <c r="B58" s="47" t="e">
        <f>C19</f>
        <v>#DIV/0!</v>
      </c>
    </row>
    <row r="59" spans="1:6" ht="30" hidden="1" x14ac:dyDescent="0.25">
      <c r="A59" s="48" t="s">
        <v>36</v>
      </c>
      <c r="B59" s="47" t="e">
        <f>C26</f>
        <v>#DIV/0!</v>
      </c>
    </row>
    <row r="60" spans="1:6" hidden="1" x14ac:dyDescent="0.25">
      <c r="A60" s="69" t="s">
        <v>37</v>
      </c>
      <c r="B60" s="47" t="e">
        <f>C31</f>
        <v>#DIV/0!</v>
      </c>
    </row>
    <row r="61" spans="1:6" hidden="1" x14ac:dyDescent="0.25">
      <c r="A61" s="48" t="s">
        <v>40</v>
      </c>
      <c r="B61" s="47" t="e">
        <f>C37</f>
        <v>#DIV/0!</v>
      </c>
    </row>
    <row r="62" spans="1:6" hidden="1" x14ac:dyDescent="0.25">
      <c r="A62" s="48" t="s">
        <v>41</v>
      </c>
      <c r="B62" s="47" t="e">
        <f>C43</f>
        <v>#DIV/0!</v>
      </c>
    </row>
    <row r="63" spans="1:6" hidden="1" x14ac:dyDescent="0.25">
      <c r="A63" s="27" t="s">
        <v>42</v>
      </c>
      <c r="B63" s="47" t="e">
        <f>C49</f>
        <v>#DIV/0!</v>
      </c>
    </row>
    <row r="64" spans="1:6" ht="30" hidden="1" x14ac:dyDescent="0.25">
      <c r="A64" s="48" t="s">
        <v>26</v>
      </c>
      <c r="B64" s="47" t="e">
        <f>C54</f>
        <v>#DIV/0!</v>
      </c>
    </row>
    <row r="65" spans="1:2" hidden="1" x14ac:dyDescent="0.25">
      <c r="A65" s="92" t="s">
        <v>16</v>
      </c>
      <c r="B65" s="93" t="e">
        <f>AVERAGE(B57:B64)</f>
        <v>#DIV/0!</v>
      </c>
    </row>
    <row r="69" spans="1:2" x14ac:dyDescent="0.25">
      <c r="B69" s="28" t="s">
        <v>17</v>
      </c>
    </row>
    <row r="70" spans="1:2" ht="75" hidden="1" x14ac:dyDescent="0.25">
      <c r="A70" s="48" t="s">
        <v>0</v>
      </c>
    </row>
    <row r="71" spans="1:2" ht="75" hidden="1" x14ac:dyDescent="0.25">
      <c r="A71" s="48" t="s">
        <v>1</v>
      </c>
    </row>
    <row r="72" spans="1:2" ht="75" hidden="1" x14ac:dyDescent="0.25">
      <c r="A72" s="48" t="s">
        <v>2</v>
      </c>
    </row>
    <row r="73" spans="1:2" hidden="1" x14ac:dyDescent="0.25"/>
    <row r="74" spans="1:2" hidden="1" x14ac:dyDescent="0.25">
      <c r="A74" s="27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2:A36"/>
    <mergeCell ref="A37:B37"/>
    <mergeCell ref="A43:B43"/>
    <mergeCell ref="A44:A48"/>
    <mergeCell ref="A49:B49"/>
    <mergeCell ref="A38:A42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26:B26"/>
    <mergeCell ref="A27:A30"/>
    <mergeCell ref="A31:B31"/>
    <mergeCell ref="A1:C1"/>
    <mergeCell ref="E3:M3"/>
    <mergeCell ref="F4:M4"/>
    <mergeCell ref="H5:I5"/>
    <mergeCell ref="F6:G6"/>
    <mergeCell ref="L6:M6"/>
  </mergeCells>
  <conditionalFormatting sqref="A3">
    <cfRule type="cellIs" dxfId="22" priority="2" operator="equal">
      <formula>0</formula>
    </cfRule>
  </conditionalFormatting>
  <conditionalFormatting sqref="F6 J5 L6">
    <cfRule type="cellIs" dxfId="21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E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61" t="str">
        <f>СТАРТ!A1</f>
        <v>Мониторинг личностных результатов обучающихся (ООО)</v>
      </c>
      <c r="B1" s="161"/>
      <c r="C1" s="161"/>
    </row>
    <row r="3" spans="1:25" ht="21" customHeight="1" x14ac:dyDescent="0.25">
      <c r="A3" s="11">
        <f>СТАРТ!B5</f>
        <v>0</v>
      </c>
      <c r="B3" s="77">
        <f>СТАРТ!B37</f>
        <v>0</v>
      </c>
      <c r="C3" s="62">
        <f>СТАРТ!D5</f>
        <v>0</v>
      </c>
      <c r="D3" s="76"/>
      <c r="E3" s="163" t="s">
        <v>64</v>
      </c>
      <c r="F3" s="163"/>
      <c r="G3" s="163"/>
      <c r="H3" s="163"/>
      <c r="I3" s="163"/>
      <c r="J3" s="163"/>
      <c r="K3" s="163"/>
      <c r="L3" s="163"/>
      <c r="M3" s="163"/>
    </row>
    <row r="4" spans="1:25" ht="15.75" x14ac:dyDescent="0.25">
      <c r="A4" s="127" t="s">
        <v>4</v>
      </c>
      <c r="B4" s="124"/>
      <c r="C4" s="127" t="s">
        <v>5</v>
      </c>
      <c r="D4" s="56"/>
      <c r="E4" s="56"/>
      <c r="F4" s="164">
        <f>B3</f>
        <v>0</v>
      </c>
      <c r="G4" s="164"/>
      <c r="H4" s="164"/>
      <c r="I4" s="164"/>
      <c r="J4" s="164"/>
      <c r="K4" s="164"/>
      <c r="L4" s="164"/>
      <c r="M4" s="164"/>
    </row>
    <row r="5" spans="1:25" ht="21" customHeight="1" x14ac:dyDescent="0.25">
      <c r="D5" s="56"/>
      <c r="E5" s="56"/>
      <c r="F5" s="56"/>
      <c r="G5" s="58"/>
      <c r="H5" s="162" t="s">
        <v>19</v>
      </c>
      <c r="I5" s="162"/>
      <c r="J5" s="59">
        <f>СТАРТ!D5</f>
        <v>0</v>
      </c>
      <c r="K5" s="56" t="s">
        <v>14</v>
      </c>
      <c r="L5" s="56"/>
      <c r="M5" s="57"/>
    </row>
    <row r="6" spans="1:25" ht="48.75" customHeight="1" x14ac:dyDescent="0.25">
      <c r="A6" s="91" t="s">
        <v>21</v>
      </c>
      <c r="B6" s="91" t="s">
        <v>12</v>
      </c>
      <c r="C6" s="91" t="s">
        <v>3</v>
      </c>
      <c r="D6" s="75"/>
      <c r="E6" s="75"/>
      <c r="F6" s="168">
        <f>СТАРТ!B3</f>
        <v>0</v>
      </c>
      <c r="G6" s="168"/>
      <c r="I6" s="53"/>
      <c r="J6" s="54"/>
      <c r="L6" s="171">
        <f>A3</f>
        <v>0</v>
      </c>
      <c r="M6" s="171"/>
    </row>
    <row r="7" spans="1:25" ht="45" x14ac:dyDescent="0.25">
      <c r="A7" s="158" t="str">
        <f>УПРАВЛЕНИЕ!A6</f>
        <v>Гражданское воспитание</v>
      </c>
      <c r="B7" s="49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9"/>
      <c r="D7" s="73"/>
      <c r="E7" s="73"/>
      <c r="F7" s="169" t="s">
        <v>15</v>
      </c>
      <c r="G7" s="169"/>
      <c r="H7" s="34"/>
      <c r="I7" s="50"/>
      <c r="J7" s="51"/>
      <c r="L7" s="169" t="s">
        <v>4</v>
      </c>
      <c r="M7" s="169"/>
      <c r="O7" s="170" t="s">
        <v>13</v>
      </c>
      <c r="P7" s="170"/>
      <c r="Q7" s="170"/>
      <c r="R7" s="170"/>
      <c r="S7" s="170"/>
      <c r="T7" s="103"/>
    </row>
    <row r="8" spans="1:25" ht="60" x14ac:dyDescent="0.25">
      <c r="A8" s="159"/>
      <c r="B8" s="49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9"/>
      <c r="D8" s="74"/>
      <c r="E8" s="74"/>
      <c r="F8" s="74"/>
      <c r="O8" s="166" t="s">
        <v>51</v>
      </c>
      <c r="P8" s="166"/>
      <c r="Q8" s="166"/>
      <c r="R8" s="166"/>
      <c r="S8" s="167" t="s">
        <v>52</v>
      </c>
      <c r="T8" s="152"/>
    </row>
    <row r="9" spans="1:25" ht="15.75" x14ac:dyDescent="0.25">
      <c r="A9" s="159"/>
      <c r="B9" s="49" t="str">
        <f>УПРАВЛЕНИЕ!B8</f>
        <v xml:space="preserve">Проявляет уважение к государственным символам России, праздникам. </v>
      </c>
      <c r="C9" s="89"/>
      <c r="D9" s="74"/>
      <c r="E9" s="74"/>
      <c r="F9" s="74"/>
      <c r="O9" s="166"/>
      <c r="P9" s="166"/>
      <c r="Q9" s="166"/>
      <c r="R9" s="166"/>
      <c r="S9" s="167"/>
      <c r="T9" s="152"/>
      <c r="Y9" s="55"/>
    </row>
    <row r="10" spans="1:25" ht="45" x14ac:dyDescent="0.25">
      <c r="A10" s="159"/>
      <c r="B10" s="49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9"/>
      <c r="D10" s="74"/>
      <c r="E10" s="74"/>
      <c r="F10" s="74"/>
      <c r="H10" s="50"/>
      <c r="I10" s="50"/>
      <c r="J10" s="51"/>
      <c r="O10" s="166"/>
      <c r="P10" s="166"/>
      <c r="Q10" s="166"/>
      <c r="R10" s="166"/>
      <c r="S10" s="167"/>
      <c r="T10" s="126"/>
    </row>
    <row r="11" spans="1:25" ht="30" x14ac:dyDescent="0.25">
      <c r="A11" s="159"/>
      <c r="B11" s="49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9"/>
      <c r="D11" s="45"/>
      <c r="E11" s="45"/>
      <c r="F11" s="45"/>
      <c r="H11" s="43"/>
      <c r="I11" s="43"/>
      <c r="J11" s="44"/>
      <c r="O11" s="166"/>
      <c r="P11" s="166"/>
      <c r="Q11" s="166"/>
      <c r="R11" s="166"/>
      <c r="S11" s="167"/>
      <c r="T11" s="126"/>
    </row>
    <row r="12" spans="1:25" ht="45" x14ac:dyDescent="0.25">
      <c r="A12" s="159"/>
      <c r="B12" s="49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9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5"/>
    </row>
    <row r="13" spans="1:25" ht="18" customHeight="1" x14ac:dyDescent="0.25">
      <c r="A13" s="156" t="s">
        <v>27</v>
      </c>
      <c r="B13" s="157"/>
      <c r="C13" s="90" t="e">
        <f>AVERAGE(C7:C12)</f>
        <v>#DIV/0!</v>
      </c>
      <c r="D13" s="45"/>
      <c r="E13" s="45"/>
      <c r="F13" s="45"/>
      <c r="G13" s="43"/>
      <c r="H13" s="43"/>
      <c r="I13" s="43"/>
      <c r="J13" s="44"/>
      <c r="O13" s="50"/>
      <c r="P13" s="50"/>
      <c r="Q13" s="50" t="s">
        <v>17</v>
      </c>
      <c r="R13" s="50"/>
      <c r="S13" s="50"/>
    </row>
    <row r="14" spans="1:25" ht="30" x14ac:dyDescent="0.25">
      <c r="A14" s="158" t="str">
        <f>УПРАВЛЕНИЕ!A12</f>
        <v>Патриотическое воспитание</v>
      </c>
      <c r="B14" s="49" t="str">
        <f>УПРАВЛЕНИЕ!B12</f>
        <v>Сознаёт свою национальную, этническую принадлежность, любит свой народ, его традиции, культуру.</v>
      </c>
      <c r="C14" s="89"/>
      <c r="D14" s="45"/>
      <c r="E14" s="45"/>
      <c r="F14" s="45"/>
      <c r="G14" s="45"/>
      <c r="H14" s="45"/>
      <c r="O14" s="50"/>
      <c r="P14" s="50"/>
      <c r="Q14" s="50"/>
      <c r="R14" s="50"/>
      <c r="S14" s="50"/>
    </row>
    <row r="15" spans="1:25" ht="45" x14ac:dyDescent="0.25">
      <c r="A15" s="159"/>
      <c r="B15" s="49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9"/>
      <c r="D15" s="45"/>
      <c r="E15" s="45"/>
      <c r="F15" s="45"/>
      <c r="G15" s="45"/>
      <c r="H15" s="71" t="s">
        <v>43</v>
      </c>
      <c r="I15" s="46"/>
      <c r="K15" s="52" t="e">
        <f>B65</f>
        <v>#DIV/0!</v>
      </c>
      <c r="L15" s="52"/>
      <c r="O15" s="50"/>
      <c r="P15" s="50"/>
      <c r="Q15" s="50"/>
      <c r="R15" s="50"/>
      <c r="S15" s="50"/>
    </row>
    <row r="16" spans="1:25" ht="30" x14ac:dyDescent="0.25">
      <c r="A16" s="159"/>
      <c r="B16" s="49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9"/>
      <c r="D16" s="45"/>
      <c r="E16" s="45"/>
      <c r="F16" s="45"/>
      <c r="G16" s="45"/>
      <c r="H16" s="45"/>
      <c r="I16" s="71"/>
      <c r="J16" s="46"/>
      <c r="L16" s="52"/>
      <c r="O16" s="50"/>
      <c r="P16" s="50"/>
      <c r="Q16" s="50"/>
      <c r="R16" s="50"/>
      <c r="S16" s="50"/>
    </row>
    <row r="17" spans="1:13" ht="45" customHeight="1" x14ac:dyDescent="0.25">
      <c r="A17" s="159"/>
      <c r="B17" s="49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9"/>
      <c r="D17" s="75"/>
      <c r="E17" s="75"/>
      <c r="G17" s="165" t="s">
        <v>47</v>
      </c>
      <c r="H17" s="165"/>
      <c r="I17" s="165"/>
      <c r="J17" s="165"/>
      <c r="K17" s="165"/>
      <c r="L17" s="165"/>
      <c r="M17" s="165"/>
    </row>
    <row r="18" spans="1:13" x14ac:dyDescent="0.25">
      <c r="A18" s="160"/>
      <c r="B18" s="49" t="str">
        <f>УПРАВЛЕНИЕ!B16</f>
        <v>Принимает участие в мероприятиях патриотической направленности.</v>
      </c>
      <c r="C18" s="89"/>
      <c r="D18" s="75"/>
      <c r="E18" s="75"/>
      <c r="G18" s="165"/>
      <c r="H18" s="165"/>
      <c r="I18" s="165"/>
      <c r="J18" s="165"/>
      <c r="K18" s="165"/>
      <c r="L18" s="165"/>
      <c r="M18" s="165"/>
    </row>
    <row r="19" spans="1:13" ht="18" customHeight="1" x14ac:dyDescent="0.25">
      <c r="A19" s="156" t="s">
        <v>29</v>
      </c>
      <c r="B19" s="157"/>
      <c r="C19" s="90" t="e">
        <f>AVERAGE(C14:C18)</f>
        <v>#DIV/0!</v>
      </c>
      <c r="D19" s="75"/>
      <c r="E19" s="75"/>
      <c r="G19" s="165"/>
      <c r="H19" s="165"/>
      <c r="I19" s="165"/>
      <c r="J19" s="165"/>
      <c r="K19" s="165"/>
      <c r="L19" s="165"/>
      <c r="M19" s="165"/>
    </row>
    <row r="20" spans="1:13" ht="45" x14ac:dyDescent="0.25">
      <c r="A20" s="158" t="str">
        <f>УПРАВЛЕНИЕ!A17</f>
        <v>Духовно-нравственное воспитание</v>
      </c>
      <c r="B20" s="49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9"/>
      <c r="D20" s="75"/>
      <c r="E20" s="75"/>
      <c r="G20" s="165"/>
      <c r="H20" s="165"/>
      <c r="I20" s="165"/>
      <c r="J20" s="165"/>
      <c r="K20" s="165"/>
      <c r="L20" s="165"/>
      <c r="M20" s="165"/>
    </row>
    <row r="21" spans="1:13" ht="45.75" customHeight="1" x14ac:dyDescent="0.25">
      <c r="A21" s="159"/>
      <c r="B21" s="49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9"/>
      <c r="D21" s="75"/>
      <c r="E21" s="75"/>
      <c r="G21" s="129"/>
      <c r="H21" s="129"/>
      <c r="I21" s="129"/>
      <c r="J21" s="129"/>
      <c r="K21" s="129"/>
      <c r="L21" s="129"/>
      <c r="M21" s="129"/>
    </row>
    <row r="22" spans="1:13" ht="45" x14ac:dyDescent="0.25">
      <c r="A22" s="159"/>
      <c r="B22" s="49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9"/>
      <c r="D22" s="75"/>
      <c r="E22" s="75"/>
      <c r="G22" s="129"/>
      <c r="H22" s="129"/>
      <c r="I22" s="129"/>
      <c r="J22" s="129"/>
      <c r="K22" s="129"/>
      <c r="L22" s="129"/>
      <c r="M22" s="129"/>
    </row>
    <row r="23" spans="1:13" ht="60" x14ac:dyDescent="0.25">
      <c r="A23" s="159"/>
      <c r="B23" s="49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9"/>
      <c r="D23" s="75"/>
      <c r="E23" s="75"/>
      <c r="G23" s="129"/>
      <c r="H23" s="129"/>
      <c r="I23" s="129"/>
      <c r="J23" s="129"/>
      <c r="K23" s="129"/>
      <c r="L23" s="129"/>
      <c r="M23" s="129"/>
    </row>
    <row r="24" spans="1:13" ht="45" x14ac:dyDescent="0.25">
      <c r="A24" s="159"/>
      <c r="B24" s="49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9"/>
      <c r="D24" s="75"/>
      <c r="E24" s="75"/>
      <c r="F24" s="75"/>
    </row>
    <row r="25" spans="1:13" ht="45" x14ac:dyDescent="0.25">
      <c r="A25" s="160"/>
      <c r="B25" s="49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9"/>
      <c r="D25" s="75"/>
      <c r="E25" s="75"/>
      <c r="F25" s="75"/>
    </row>
    <row r="26" spans="1:13" ht="18" customHeight="1" x14ac:dyDescent="0.25">
      <c r="A26" s="154" t="s">
        <v>30</v>
      </c>
      <c r="B26" s="155"/>
      <c r="C26" s="90" t="e">
        <f>AVERAGE(C20:C25)</f>
        <v>#DIV/0!</v>
      </c>
      <c r="D26" s="75"/>
      <c r="E26" s="75"/>
      <c r="F26" s="75"/>
    </row>
    <row r="27" spans="1:13" ht="30" x14ac:dyDescent="0.25">
      <c r="A27" s="153" t="str">
        <f>УПРАВЛЕНИЕ!A23</f>
        <v>Эстетическое воспитание</v>
      </c>
      <c r="B27" s="78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9"/>
      <c r="D27" s="75"/>
      <c r="E27" s="75"/>
      <c r="F27" s="75"/>
      <c r="G27" s="70"/>
      <c r="H27" s="70"/>
      <c r="I27" s="70"/>
      <c r="J27" s="70"/>
      <c r="K27" s="70"/>
      <c r="L27" s="70"/>
    </row>
    <row r="28" spans="1:13" ht="45" x14ac:dyDescent="0.25">
      <c r="A28" s="153"/>
      <c r="B28" s="49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9"/>
      <c r="D28" s="75"/>
      <c r="E28" s="75"/>
      <c r="F28" s="75"/>
      <c r="G28" s="70"/>
      <c r="H28" s="70"/>
      <c r="I28" s="70"/>
      <c r="J28" s="70"/>
      <c r="K28" s="70"/>
      <c r="L28" s="70"/>
      <c r="M28" s="60"/>
    </row>
    <row r="29" spans="1:13" ht="45" x14ac:dyDescent="0.25">
      <c r="A29" s="153"/>
      <c r="B29" s="49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9"/>
      <c r="D29" s="75"/>
      <c r="E29" s="75"/>
      <c r="F29" s="75"/>
      <c r="G29" s="70"/>
      <c r="H29" s="70"/>
      <c r="I29" s="70"/>
      <c r="J29" s="70"/>
      <c r="K29" s="70"/>
      <c r="L29" s="70"/>
      <c r="M29" s="60"/>
    </row>
    <row r="30" spans="1:13" ht="30" x14ac:dyDescent="0.25">
      <c r="A30" s="153"/>
      <c r="B30" s="49" t="str">
        <f>УПРАВЛЕНИЕ!B26</f>
        <v>Ориентирован на самовыражение в разных видах искусства, в художественном творчестве.</v>
      </c>
      <c r="C30" s="89"/>
      <c r="D30" s="75"/>
      <c r="E30" s="75"/>
      <c r="F30" s="75"/>
      <c r="K30" s="60"/>
      <c r="L30" s="60"/>
      <c r="M30" s="60"/>
    </row>
    <row r="31" spans="1:13" ht="18" customHeight="1" x14ac:dyDescent="0.25">
      <c r="A31" s="154" t="s">
        <v>31</v>
      </c>
      <c r="B31" s="155"/>
      <c r="C31" s="90" t="e">
        <f>AVERAGE(C27:C30)</f>
        <v>#DIV/0!</v>
      </c>
      <c r="D31" s="75"/>
      <c r="E31" s="75"/>
      <c r="F31" s="75"/>
      <c r="K31" s="60"/>
      <c r="L31" s="60"/>
      <c r="M31" s="60"/>
    </row>
    <row r="32" spans="1:13" ht="45" x14ac:dyDescent="0.25">
      <c r="A32" s="153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9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9"/>
      <c r="D32" s="75"/>
      <c r="E32" s="75"/>
      <c r="F32" s="75"/>
      <c r="G32" s="61"/>
      <c r="H32" s="61"/>
      <c r="I32" s="61"/>
      <c r="J32" s="61"/>
      <c r="K32" s="60"/>
      <c r="L32" s="60"/>
      <c r="M32" s="60"/>
    </row>
    <row r="33" spans="1:13" ht="45" x14ac:dyDescent="0.25">
      <c r="A33" s="153"/>
      <c r="B33" s="49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9"/>
      <c r="D33" s="75"/>
      <c r="E33" s="75"/>
      <c r="F33" s="75"/>
      <c r="G33" s="61"/>
      <c r="H33" s="61"/>
      <c r="I33" s="61"/>
      <c r="J33" s="61"/>
      <c r="K33" s="60"/>
      <c r="L33" s="60"/>
      <c r="M33" s="60"/>
    </row>
    <row r="34" spans="1:13" ht="45" x14ac:dyDescent="0.25">
      <c r="A34" s="153"/>
      <c r="B34" s="49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9"/>
      <c r="D34" s="75"/>
      <c r="E34" s="75"/>
      <c r="F34" s="75"/>
    </row>
    <row r="35" spans="1:13" ht="30" x14ac:dyDescent="0.25">
      <c r="A35" s="153"/>
      <c r="B35" s="49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9"/>
      <c r="D35" s="75"/>
      <c r="E35" s="75"/>
      <c r="F35" s="75"/>
    </row>
    <row r="36" spans="1:13" ht="30" x14ac:dyDescent="0.25">
      <c r="A36" s="153"/>
      <c r="B36" s="49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9"/>
      <c r="D36" s="75"/>
      <c r="E36" s="75"/>
      <c r="F36" s="75"/>
    </row>
    <row r="37" spans="1:13" ht="18" customHeight="1" x14ac:dyDescent="0.25">
      <c r="A37" s="154" t="s">
        <v>32</v>
      </c>
      <c r="B37" s="155"/>
      <c r="C37" s="90" t="e">
        <f>AVERAGE(C32:C36)</f>
        <v>#DIV/0!</v>
      </c>
      <c r="D37" s="75"/>
      <c r="E37" s="75"/>
      <c r="F37" s="75"/>
    </row>
    <row r="38" spans="1:13" x14ac:dyDescent="0.25">
      <c r="A38" s="153" t="str">
        <f>УПРАВЛЕНИЕ!A32</f>
        <v>Трудовое воспитание</v>
      </c>
      <c r="B38" s="49" t="str">
        <f>УПРАВЛЕНИЕ!B32</f>
        <v>Уважает труд, результаты своего труда, труда других людей.</v>
      </c>
      <c r="C38" s="89"/>
      <c r="D38" s="75"/>
      <c r="E38" s="75"/>
      <c r="F38" s="75"/>
    </row>
    <row r="39" spans="1:13" ht="30" x14ac:dyDescent="0.25">
      <c r="A39" s="153"/>
      <c r="B39" s="49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9"/>
      <c r="D39" s="75"/>
      <c r="E39" s="75"/>
      <c r="F39" s="75"/>
    </row>
    <row r="40" spans="1:13" ht="45" x14ac:dyDescent="0.25">
      <c r="A40" s="153"/>
      <c r="B40" s="49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9"/>
      <c r="D40" s="75"/>
      <c r="E40" s="75"/>
      <c r="F40" s="75"/>
    </row>
    <row r="41" spans="1:13" ht="60" x14ac:dyDescent="0.25">
      <c r="A41" s="153"/>
      <c r="B41" s="49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9"/>
      <c r="D41" s="75"/>
      <c r="E41" s="75"/>
      <c r="F41" s="75"/>
    </row>
    <row r="42" spans="1:13" ht="45" x14ac:dyDescent="0.25">
      <c r="A42" s="153"/>
      <c r="B42" s="49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9"/>
      <c r="D42" s="75"/>
      <c r="E42" s="75"/>
      <c r="F42" s="75"/>
    </row>
    <row r="43" spans="1:13" ht="17.25" customHeight="1" x14ac:dyDescent="0.25">
      <c r="A43" s="154" t="s">
        <v>34</v>
      </c>
      <c r="B43" s="155"/>
      <c r="C43" s="90" t="e">
        <f>AVERAGE(C38:C42)</f>
        <v>#DIV/0!</v>
      </c>
      <c r="D43" s="75"/>
      <c r="E43" s="75"/>
      <c r="F43" s="75"/>
    </row>
    <row r="44" spans="1:13" ht="30" x14ac:dyDescent="0.25">
      <c r="A44" s="153" t="str">
        <f>УПРАВЛЕНИЕ!A37</f>
        <v>Экологическое воспитание</v>
      </c>
      <c r="B44" s="49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9"/>
      <c r="D44" s="75"/>
      <c r="E44" s="75"/>
      <c r="F44" s="75"/>
    </row>
    <row r="45" spans="1:13" x14ac:dyDescent="0.25">
      <c r="A45" s="153"/>
      <c r="B45" s="49" t="str">
        <f>УПРАВЛЕНИЕ!B38</f>
        <v>Выражает активное неприятие действий, приносящих вред природе.</v>
      </c>
      <c r="C45" s="89"/>
      <c r="D45" s="75"/>
      <c r="E45" s="75"/>
      <c r="F45" s="75"/>
    </row>
    <row r="46" spans="1:13" ht="30" x14ac:dyDescent="0.25">
      <c r="A46" s="153"/>
      <c r="B46" s="49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9"/>
      <c r="D46" s="75"/>
      <c r="E46" s="75"/>
      <c r="F46" s="75"/>
    </row>
    <row r="47" spans="1:13" ht="45" x14ac:dyDescent="0.25">
      <c r="A47" s="153"/>
      <c r="B47" s="49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9"/>
      <c r="D47" s="75"/>
      <c r="E47" s="75"/>
      <c r="F47" s="75"/>
    </row>
    <row r="48" spans="1:13" ht="30" x14ac:dyDescent="0.25">
      <c r="A48" s="153"/>
      <c r="B48" s="49" t="str">
        <f>УПРАВЛЕНИЕ!B41</f>
        <v>Участвует в   практической   деятельности   экологической, природоохранной направленности.</v>
      </c>
      <c r="C48" s="89"/>
      <c r="D48" s="75"/>
      <c r="E48" s="75"/>
      <c r="F48" s="75"/>
    </row>
    <row r="49" spans="1:6" ht="18" customHeight="1" x14ac:dyDescent="0.25">
      <c r="A49" s="154" t="s">
        <v>44</v>
      </c>
      <c r="B49" s="155"/>
      <c r="C49" s="90" t="e">
        <f>AVERAGE(C44:C48)</f>
        <v>#DIV/0!</v>
      </c>
      <c r="D49" s="75"/>
      <c r="E49" s="75"/>
      <c r="F49" s="75"/>
    </row>
    <row r="50" spans="1:6" ht="30" x14ac:dyDescent="0.25">
      <c r="A50" s="153" t="str">
        <f>УПРАВЛЕНИЕ!A42</f>
        <v>Ценность научного познания</v>
      </c>
      <c r="B50" s="49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9"/>
      <c r="D50" s="75"/>
      <c r="E50" s="75"/>
      <c r="F50" s="75"/>
    </row>
    <row r="51" spans="1:6" ht="45" x14ac:dyDescent="0.25">
      <c r="A51" s="153"/>
      <c r="B51" s="49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9"/>
      <c r="D51" s="75"/>
      <c r="E51" s="75"/>
      <c r="F51" s="75"/>
    </row>
    <row r="52" spans="1:6" ht="45" x14ac:dyDescent="0.25">
      <c r="A52" s="153"/>
      <c r="B52" s="49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9"/>
      <c r="D52" s="75"/>
      <c r="E52" s="75"/>
      <c r="F52" s="75"/>
    </row>
    <row r="53" spans="1:6" ht="45" x14ac:dyDescent="0.25">
      <c r="A53" s="153"/>
      <c r="B53" s="49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9"/>
      <c r="D53" s="75"/>
      <c r="E53" s="75"/>
      <c r="F53" s="75"/>
    </row>
    <row r="54" spans="1:6" ht="18" customHeight="1" x14ac:dyDescent="0.25">
      <c r="A54" s="154" t="s">
        <v>35</v>
      </c>
      <c r="B54" s="155"/>
      <c r="C54" s="90" t="e">
        <f>AVERAGE(C50:C53)</f>
        <v>#DIV/0!</v>
      </c>
      <c r="D54" s="75"/>
      <c r="E54" s="75"/>
      <c r="F54" s="75"/>
    </row>
    <row r="57" spans="1:6" hidden="1" x14ac:dyDescent="0.25">
      <c r="A57" s="48" t="s">
        <v>38</v>
      </c>
      <c r="B57" s="47" t="e">
        <f>C13</f>
        <v>#DIV/0!</v>
      </c>
    </row>
    <row r="58" spans="1:6" hidden="1" x14ac:dyDescent="0.25">
      <c r="A58" s="48" t="s">
        <v>39</v>
      </c>
      <c r="B58" s="47" t="e">
        <f>C19</f>
        <v>#DIV/0!</v>
      </c>
    </row>
    <row r="59" spans="1:6" ht="30" hidden="1" x14ac:dyDescent="0.25">
      <c r="A59" s="48" t="s">
        <v>36</v>
      </c>
      <c r="B59" s="47" t="e">
        <f>C26</f>
        <v>#DIV/0!</v>
      </c>
    </row>
    <row r="60" spans="1:6" hidden="1" x14ac:dyDescent="0.25">
      <c r="A60" s="69" t="s">
        <v>37</v>
      </c>
      <c r="B60" s="47" t="e">
        <f>C31</f>
        <v>#DIV/0!</v>
      </c>
    </row>
    <row r="61" spans="1:6" hidden="1" x14ac:dyDescent="0.25">
      <c r="A61" s="48" t="s">
        <v>40</v>
      </c>
      <c r="B61" s="47" t="e">
        <f>C37</f>
        <v>#DIV/0!</v>
      </c>
    </row>
    <row r="62" spans="1:6" hidden="1" x14ac:dyDescent="0.25">
      <c r="A62" s="48" t="s">
        <v>41</v>
      </c>
      <c r="B62" s="47" t="e">
        <f>C43</f>
        <v>#DIV/0!</v>
      </c>
    </row>
    <row r="63" spans="1:6" hidden="1" x14ac:dyDescent="0.25">
      <c r="A63" s="27" t="s">
        <v>42</v>
      </c>
      <c r="B63" s="47" t="e">
        <f>C49</f>
        <v>#DIV/0!</v>
      </c>
    </row>
    <row r="64" spans="1:6" ht="30" hidden="1" x14ac:dyDescent="0.25">
      <c r="A64" s="48" t="s">
        <v>26</v>
      </c>
      <c r="B64" s="47" t="e">
        <f>C54</f>
        <v>#DIV/0!</v>
      </c>
    </row>
    <row r="65" spans="1:2" hidden="1" x14ac:dyDescent="0.25">
      <c r="A65" s="92" t="s">
        <v>16</v>
      </c>
      <c r="B65" s="93" t="e">
        <f>AVERAGE(B57:B64)</f>
        <v>#DIV/0!</v>
      </c>
    </row>
    <row r="69" spans="1:2" x14ac:dyDescent="0.25">
      <c r="B69" s="28" t="s">
        <v>17</v>
      </c>
    </row>
    <row r="70" spans="1:2" ht="75" hidden="1" x14ac:dyDescent="0.25">
      <c r="A70" s="48" t="s">
        <v>0</v>
      </c>
    </row>
    <row r="71" spans="1:2" ht="75" hidden="1" x14ac:dyDescent="0.25">
      <c r="A71" s="48" t="s">
        <v>1</v>
      </c>
    </row>
    <row r="72" spans="1:2" ht="75" hidden="1" x14ac:dyDescent="0.25">
      <c r="A72" s="48" t="s">
        <v>2</v>
      </c>
    </row>
    <row r="73" spans="1:2" hidden="1" x14ac:dyDescent="0.25"/>
    <row r="74" spans="1:2" hidden="1" x14ac:dyDescent="0.25">
      <c r="A74" s="27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2:A36"/>
    <mergeCell ref="A37:B37"/>
    <mergeCell ref="A43:B43"/>
    <mergeCell ref="A44:A48"/>
    <mergeCell ref="A49:B49"/>
    <mergeCell ref="A38:A42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26:B26"/>
    <mergeCell ref="A27:A30"/>
    <mergeCell ref="A31:B31"/>
    <mergeCell ref="A1:C1"/>
    <mergeCell ref="E3:M3"/>
    <mergeCell ref="F4:M4"/>
    <mergeCell ref="H5:I5"/>
    <mergeCell ref="F6:G6"/>
    <mergeCell ref="L6:M6"/>
  </mergeCells>
  <conditionalFormatting sqref="A3">
    <cfRule type="cellIs" dxfId="20" priority="2" operator="equal">
      <formula>0</formula>
    </cfRule>
  </conditionalFormatting>
  <conditionalFormatting sqref="F6 J5 L6">
    <cfRule type="cellIs" dxfId="19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F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61" t="str">
        <f>СТАРТ!A1</f>
        <v>Мониторинг личностных результатов обучающихся (ООО)</v>
      </c>
      <c r="B1" s="161"/>
      <c r="C1" s="161"/>
    </row>
    <row r="3" spans="1:25" ht="21" customHeight="1" x14ac:dyDescent="0.25">
      <c r="A3" s="11">
        <f>СТАРТ!B5</f>
        <v>0</v>
      </c>
      <c r="B3" s="77">
        <f>СТАРТ!B38</f>
        <v>0</v>
      </c>
      <c r="C3" s="62">
        <f>СТАРТ!D5</f>
        <v>0</v>
      </c>
      <c r="D3" s="76"/>
      <c r="E3" s="163" t="s">
        <v>64</v>
      </c>
      <c r="F3" s="163"/>
      <c r="G3" s="163"/>
      <c r="H3" s="163"/>
      <c r="I3" s="163"/>
      <c r="J3" s="163"/>
      <c r="K3" s="163"/>
      <c r="L3" s="163"/>
      <c r="M3" s="163"/>
    </row>
    <row r="4" spans="1:25" ht="15.75" x14ac:dyDescent="0.25">
      <c r="A4" s="127" t="s">
        <v>4</v>
      </c>
      <c r="B4" s="124"/>
      <c r="C4" s="127" t="s">
        <v>5</v>
      </c>
      <c r="D4" s="56"/>
      <c r="E4" s="56"/>
      <c r="F4" s="164">
        <f>B3</f>
        <v>0</v>
      </c>
      <c r="G4" s="164"/>
      <c r="H4" s="164"/>
      <c r="I4" s="164"/>
      <c r="J4" s="164"/>
      <c r="K4" s="164"/>
      <c r="L4" s="164"/>
      <c r="M4" s="164"/>
    </row>
    <row r="5" spans="1:25" ht="21" customHeight="1" x14ac:dyDescent="0.25">
      <c r="D5" s="56"/>
      <c r="E5" s="56"/>
      <c r="F5" s="56"/>
      <c r="G5" s="58"/>
      <c r="H5" s="162" t="s">
        <v>19</v>
      </c>
      <c r="I5" s="162"/>
      <c r="J5" s="59">
        <f>СТАРТ!D5</f>
        <v>0</v>
      </c>
      <c r="K5" s="56" t="s">
        <v>14</v>
      </c>
      <c r="L5" s="56"/>
      <c r="M5" s="57"/>
    </row>
    <row r="6" spans="1:25" ht="48.75" customHeight="1" x14ac:dyDescent="0.25">
      <c r="A6" s="91" t="s">
        <v>21</v>
      </c>
      <c r="B6" s="91" t="s">
        <v>12</v>
      </c>
      <c r="C6" s="91" t="s">
        <v>3</v>
      </c>
      <c r="D6" s="75"/>
      <c r="E6" s="75"/>
      <c r="F6" s="168">
        <f>СТАРТ!B3</f>
        <v>0</v>
      </c>
      <c r="G6" s="168"/>
      <c r="I6" s="53"/>
      <c r="J6" s="54"/>
      <c r="L6" s="171">
        <f>A3</f>
        <v>0</v>
      </c>
      <c r="M6" s="171"/>
    </row>
    <row r="7" spans="1:25" ht="45" x14ac:dyDescent="0.25">
      <c r="A7" s="158" t="str">
        <f>УПРАВЛЕНИЕ!A6</f>
        <v>Гражданское воспитание</v>
      </c>
      <c r="B7" s="49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9"/>
      <c r="D7" s="73"/>
      <c r="E7" s="73"/>
      <c r="F7" s="169" t="s">
        <v>15</v>
      </c>
      <c r="G7" s="169"/>
      <c r="H7" s="34"/>
      <c r="I7" s="50"/>
      <c r="J7" s="51"/>
      <c r="L7" s="169" t="s">
        <v>4</v>
      </c>
      <c r="M7" s="169"/>
      <c r="O7" s="170" t="s">
        <v>13</v>
      </c>
      <c r="P7" s="170"/>
      <c r="Q7" s="170"/>
      <c r="R7" s="170"/>
      <c r="S7" s="170"/>
      <c r="T7" s="103"/>
    </row>
    <row r="8" spans="1:25" ht="60" x14ac:dyDescent="0.25">
      <c r="A8" s="159"/>
      <c r="B8" s="49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9"/>
      <c r="D8" s="74"/>
      <c r="E8" s="74"/>
      <c r="F8" s="74"/>
      <c r="O8" s="166" t="s">
        <v>51</v>
      </c>
      <c r="P8" s="166"/>
      <c r="Q8" s="166"/>
      <c r="R8" s="166"/>
      <c r="S8" s="167" t="s">
        <v>52</v>
      </c>
      <c r="T8" s="152"/>
    </row>
    <row r="9" spans="1:25" ht="15.75" x14ac:dyDescent="0.25">
      <c r="A9" s="159"/>
      <c r="B9" s="49" t="str">
        <f>УПРАВЛЕНИЕ!B8</f>
        <v xml:space="preserve">Проявляет уважение к государственным символам России, праздникам. </v>
      </c>
      <c r="C9" s="89"/>
      <c r="D9" s="74"/>
      <c r="E9" s="74"/>
      <c r="F9" s="74"/>
      <c r="O9" s="166"/>
      <c r="P9" s="166"/>
      <c r="Q9" s="166"/>
      <c r="R9" s="166"/>
      <c r="S9" s="167"/>
      <c r="T9" s="152"/>
      <c r="Y9" s="55"/>
    </row>
    <row r="10" spans="1:25" ht="45" x14ac:dyDescent="0.25">
      <c r="A10" s="159"/>
      <c r="B10" s="49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9"/>
      <c r="D10" s="74"/>
      <c r="E10" s="74"/>
      <c r="F10" s="74"/>
      <c r="H10" s="50"/>
      <c r="I10" s="50"/>
      <c r="J10" s="51"/>
      <c r="O10" s="166"/>
      <c r="P10" s="166"/>
      <c r="Q10" s="166"/>
      <c r="R10" s="166"/>
      <c r="S10" s="167"/>
      <c r="T10" s="126"/>
    </row>
    <row r="11" spans="1:25" ht="30" x14ac:dyDescent="0.25">
      <c r="A11" s="159"/>
      <c r="B11" s="49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9"/>
      <c r="D11" s="45"/>
      <c r="E11" s="45"/>
      <c r="F11" s="45"/>
      <c r="H11" s="43"/>
      <c r="I11" s="43"/>
      <c r="J11" s="44"/>
      <c r="O11" s="166"/>
      <c r="P11" s="166"/>
      <c r="Q11" s="166"/>
      <c r="R11" s="166"/>
      <c r="S11" s="167"/>
      <c r="T11" s="126"/>
    </row>
    <row r="12" spans="1:25" ht="45" x14ac:dyDescent="0.25">
      <c r="A12" s="159"/>
      <c r="B12" s="49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9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5"/>
    </row>
    <row r="13" spans="1:25" ht="18" customHeight="1" x14ac:dyDescent="0.25">
      <c r="A13" s="156" t="s">
        <v>27</v>
      </c>
      <c r="B13" s="157"/>
      <c r="C13" s="90" t="e">
        <f>AVERAGE(C7:C12)</f>
        <v>#DIV/0!</v>
      </c>
      <c r="D13" s="45"/>
      <c r="E13" s="45"/>
      <c r="F13" s="45"/>
      <c r="G13" s="43"/>
      <c r="H13" s="43"/>
      <c r="I13" s="43"/>
      <c r="J13" s="44"/>
      <c r="O13" s="50"/>
      <c r="P13" s="50"/>
      <c r="Q13" s="50" t="s">
        <v>17</v>
      </c>
      <c r="R13" s="50"/>
      <c r="S13" s="50"/>
    </row>
    <row r="14" spans="1:25" ht="30" x14ac:dyDescent="0.25">
      <c r="A14" s="158" t="str">
        <f>УПРАВЛЕНИЕ!A12</f>
        <v>Патриотическое воспитание</v>
      </c>
      <c r="B14" s="49" t="str">
        <f>УПРАВЛЕНИЕ!B12</f>
        <v>Сознаёт свою национальную, этническую принадлежность, любит свой народ, его традиции, культуру.</v>
      </c>
      <c r="C14" s="89"/>
      <c r="D14" s="45"/>
      <c r="E14" s="45"/>
      <c r="F14" s="45"/>
      <c r="G14" s="45"/>
      <c r="H14" s="45"/>
      <c r="O14" s="50"/>
      <c r="P14" s="50"/>
      <c r="Q14" s="50"/>
      <c r="R14" s="50"/>
      <c r="S14" s="50"/>
    </row>
    <row r="15" spans="1:25" ht="45" x14ac:dyDescent="0.25">
      <c r="A15" s="159"/>
      <c r="B15" s="49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9"/>
      <c r="D15" s="45"/>
      <c r="E15" s="45"/>
      <c r="F15" s="45"/>
      <c r="G15" s="45"/>
      <c r="H15" s="71" t="s">
        <v>43</v>
      </c>
      <c r="I15" s="46"/>
      <c r="K15" s="52" t="e">
        <f>B65</f>
        <v>#DIV/0!</v>
      </c>
      <c r="L15" s="52"/>
      <c r="O15" s="50"/>
      <c r="P15" s="50"/>
      <c r="Q15" s="50"/>
      <c r="R15" s="50"/>
      <c r="S15" s="50"/>
    </row>
    <row r="16" spans="1:25" ht="30" x14ac:dyDescent="0.25">
      <c r="A16" s="159"/>
      <c r="B16" s="49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9"/>
      <c r="D16" s="45"/>
      <c r="E16" s="45"/>
      <c r="F16" s="45"/>
      <c r="G16" s="45"/>
      <c r="H16" s="45"/>
      <c r="I16" s="71"/>
      <c r="J16" s="46"/>
      <c r="L16" s="52"/>
      <c r="O16" s="50"/>
      <c r="P16" s="50"/>
      <c r="Q16" s="50"/>
      <c r="R16" s="50"/>
      <c r="S16" s="50"/>
    </row>
    <row r="17" spans="1:13" ht="45" customHeight="1" x14ac:dyDescent="0.25">
      <c r="A17" s="159"/>
      <c r="B17" s="49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9"/>
      <c r="D17" s="75"/>
      <c r="E17" s="75"/>
      <c r="G17" s="165" t="s">
        <v>47</v>
      </c>
      <c r="H17" s="165"/>
      <c r="I17" s="165"/>
      <c r="J17" s="165"/>
      <c r="K17" s="165"/>
      <c r="L17" s="165"/>
      <c r="M17" s="165"/>
    </row>
    <row r="18" spans="1:13" x14ac:dyDescent="0.25">
      <c r="A18" s="160"/>
      <c r="B18" s="49" t="str">
        <f>УПРАВЛЕНИЕ!B16</f>
        <v>Принимает участие в мероприятиях патриотической направленности.</v>
      </c>
      <c r="C18" s="89"/>
      <c r="D18" s="75"/>
      <c r="E18" s="75"/>
      <c r="G18" s="165"/>
      <c r="H18" s="165"/>
      <c r="I18" s="165"/>
      <c r="J18" s="165"/>
      <c r="K18" s="165"/>
      <c r="L18" s="165"/>
      <c r="M18" s="165"/>
    </row>
    <row r="19" spans="1:13" ht="18" customHeight="1" x14ac:dyDescent="0.25">
      <c r="A19" s="156" t="s">
        <v>29</v>
      </c>
      <c r="B19" s="157"/>
      <c r="C19" s="90" t="e">
        <f>AVERAGE(C14:C18)</f>
        <v>#DIV/0!</v>
      </c>
      <c r="D19" s="75"/>
      <c r="E19" s="75"/>
      <c r="G19" s="165"/>
      <c r="H19" s="165"/>
      <c r="I19" s="165"/>
      <c r="J19" s="165"/>
      <c r="K19" s="165"/>
      <c r="L19" s="165"/>
      <c r="M19" s="165"/>
    </row>
    <row r="20" spans="1:13" ht="45" x14ac:dyDescent="0.25">
      <c r="A20" s="158" t="str">
        <f>УПРАВЛЕНИЕ!A17</f>
        <v>Духовно-нравственное воспитание</v>
      </c>
      <c r="B20" s="49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9"/>
      <c r="D20" s="75"/>
      <c r="E20" s="75"/>
      <c r="G20" s="165"/>
      <c r="H20" s="165"/>
      <c r="I20" s="165"/>
      <c r="J20" s="165"/>
      <c r="K20" s="165"/>
      <c r="L20" s="165"/>
      <c r="M20" s="165"/>
    </row>
    <row r="21" spans="1:13" ht="45.75" customHeight="1" x14ac:dyDescent="0.25">
      <c r="A21" s="159"/>
      <c r="B21" s="49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9"/>
      <c r="D21" s="75"/>
      <c r="E21" s="75"/>
      <c r="G21" s="129"/>
      <c r="H21" s="129"/>
      <c r="I21" s="129"/>
      <c r="J21" s="129"/>
      <c r="K21" s="129"/>
      <c r="L21" s="129"/>
      <c r="M21" s="129"/>
    </row>
    <row r="22" spans="1:13" ht="45" x14ac:dyDescent="0.25">
      <c r="A22" s="159"/>
      <c r="B22" s="49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9"/>
      <c r="D22" s="75"/>
      <c r="E22" s="75"/>
      <c r="G22" s="129"/>
      <c r="H22" s="129"/>
      <c r="I22" s="129"/>
      <c r="J22" s="129"/>
      <c r="K22" s="129"/>
      <c r="L22" s="129"/>
      <c r="M22" s="129"/>
    </row>
    <row r="23" spans="1:13" ht="60" x14ac:dyDescent="0.25">
      <c r="A23" s="159"/>
      <c r="B23" s="49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9"/>
      <c r="D23" s="75"/>
      <c r="E23" s="75"/>
      <c r="G23" s="129"/>
      <c r="H23" s="129"/>
      <c r="I23" s="129"/>
      <c r="J23" s="129"/>
      <c r="K23" s="129"/>
      <c r="L23" s="129"/>
      <c r="M23" s="129"/>
    </row>
    <row r="24" spans="1:13" ht="45" x14ac:dyDescent="0.25">
      <c r="A24" s="159"/>
      <c r="B24" s="49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9"/>
      <c r="D24" s="75"/>
      <c r="E24" s="75"/>
      <c r="F24" s="75"/>
    </row>
    <row r="25" spans="1:13" ht="45" x14ac:dyDescent="0.25">
      <c r="A25" s="160"/>
      <c r="B25" s="49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9"/>
      <c r="D25" s="75"/>
      <c r="E25" s="75"/>
      <c r="F25" s="75"/>
    </row>
    <row r="26" spans="1:13" ht="18" customHeight="1" x14ac:dyDescent="0.25">
      <c r="A26" s="154" t="s">
        <v>30</v>
      </c>
      <c r="B26" s="155"/>
      <c r="C26" s="90" t="e">
        <f>AVERAGE(C20:C25)</f>
        <v>#DIV/0!</v>
      </c>
      <c r="D26" s="75"/>
      <c r="E26" s="75"/>
      <c r="F26" s="75"/>
    </row>
    <row r="27" spans="1:13" ht="30" x14ac:dyDescent="0.25">
      <c r="A27" s="153" t="str">
        <f>УПРАВЛЕНИЕ!A23</f>
        <v>Эстетическое воспитание</v>
      </c>
      <c r="B27" s="78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9"/>
      <c r="D27" s="75"/>
      <c r="E27" s="75"/>
      <c r="F27" s="75"/>
      <c r="G27" s="70"/>
      <c r="H27" s="70"/>
      <c r="I27" s="70"/>
      <c r="J27" s="70"/>
      <c r="K27" s="70"/>
      <c r="L27" s="70"/>
    </row>
    <row r="28" spans="1:13" ht="45" x14ac:dyDescent="0.25">
      <c r="A28" s="153"/>
      <c r="B28" s="49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9"/>
      <c r="D28" s="75"/>
      <c r="E28" s="75"/>
      <c r="F28" s="75"/>
      <c r="G28" s="70"/>
      <c r="H28" s="70"/>
      <c r="I28" s="70"/>
      <c r="J28" s="70"/>
      <c r="K28" s="70"/>
      <c r="L28" s="70"/>
      <c r="M28" s="60"/>
    </row>
    <row r="29" spans="1:13" ht="45" x14ac:dyDescent="0.25">
      <c r="A29" s="153"/>
      <c r="B29" s="49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9"/>
      <c r="D29" s="75"/>
      <c r="E29" s="75"/>
      <c r="F29" s="75"/>
      <c r="G29" s="70"/>
      <c r="H29" s="70"/>
      <c r="I29" s="70"/>
      <c r="J29" s="70"/>
      <c r="K29" s="70"/>
      <c r="L29" s="70"/>
      <c r="M29" s="60"/>
    </row>
    <row r="30" spans="1:13" ht="30" x14ac:dyDescent="0.25">
      <c r="A30" s="153"/>
      <c r="B30" s="49" t="str">
        <f>УПРАВЛЕНИЕ!B26</f>
        <v>Ориентирован на самовыражение в разных видах искусства, в художественном творчестве.</v>
      </c>
      <c r="C30" s="89"/>
      <c r="D30" s="75"/>
      <c r="E30" s="75"/>
      <c r="F30" s="75"/>
      <c r="K30" s="60"/>
      <c r="L30" s="60"/>
      <c r="M30" s="60"/>
    </row>
    <row r="31" spans="1:13" ht="18" customHeight="1" x14ac:dyDescent="0.25">
      <c r="A31" s="154" t="s">
        <v>31</v>
      </c>
      <c r="B31" s="155"/>
      <c r="C31" s="90" t="e">
        <f>AVERAGE(C27:C30)</f>
        <v>#DIV/0!</v>
      </c>
      <c r="D31" s="75"/>
      <c r="E31" s="75"/>
      <c r="F31" s="75"/>
      <c r="K31" s="60"/>
      <c r="L31" s="60"/>
      <c r="M31" s="60"/>
    </row>
    <row r="32" spans="1:13" ht="45" x14ac:dyDescent="0.25">
      <c r="A32" s="153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9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9"/>
      <c r="D32" s="75"/>
      <c r="E32" s="75"/>
      <c r="F32" s="75"/>
      <c r="G32" s="61"/>
      <c r="H32" s="61"/>
      <c r="I32" s="61"/>
      <c r="J32" s="61"/>
      <c r="K32" s="60"/>
      <c r="L32" s="60"/>
      <c r="M32" s="60"/>
    </row>
    <row r="33" spans="1:13" ht="45" x14ac:dyDescent="0.25">
      <c r="A33" s="153"/>
      <c r="B33" s="49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9"/>
      <c r="D33" s="75"/>
      <c r="E33" s="75"/>
      <c r="F33" s="75"/>
      <c r="G33" s="61"/>
      <c r="H33" s="61"/>
      <c r="I33" s="61"/>
      <c r="J33" s="61"/>
      <c r="K33" s="60"/>
      <c r="L33" s="60"/>
      <c r="M33" s="60"/>
    </row>
    <row r="34" spans="1:13" ht="45" x14ac:dyDescent="0.25">
      <c r="A34" s="153"/>
      <c r="B34" s="49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9"/>
      <c r="D34" s="75"/>
      <c r="E34" s="75"/>
      <c r="F34" s="75"/>
    </row>
    <row r="35" spans="1:13" ht="30" x14ac:dyDescent="0.25">
      <c r="A35" s="153"/>
      <c r="B35" s="49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9"/>
      <c r="D35" s="75"/>
      <c r="E35" s="75"/>
      <c r="F35" s="75"/>
    </row>
    <row r="36" spans="1:13" ht="30" x14ac:dyDescent="0.25">
      <c r="A36" s="153"/>
      <c r="B36" s="49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9"/>
      <c r="D36" s="75"/>
      <c r="E36" s="75"/>
      <c r="F36" s="75"/>
    </row>
    <row r="37" spans="1:13" ht="18" customHeight="1" x14ac:dyDescent="0.25">
      <c r="A37" s="154" t="s">
        <v>32</v>
      </c>
      <c r="B37" s="155"/>
      <c r="C37" s="90" t="e">
        <f>AVERAGE(C32:C36)</f>
        <v>#DIV/0!</v>
      </c>
      <c r="D37" s="75"/>
      <c r="E37" s="75"/>
      <c r="F37" s="75"/>
    </row>
    <row r="38" spans="1:13" x14ac:dyDescent="0.25">
      <c r="A38" s="153" t="str">
        <f>УПРАВЛЕНИЕ!A32</f>
        <v>Трудовое воспитание</v>
      </c>
      <c r="B38" s="49" t="str">
        <f>УПРАВЛЕНИЕ!B32</f>
        <v>Уважает труд, результаты своего труда, труда других людей.</v>
      </c>
      <c r="C38" s="89"/>
      <c r="D38" s="75"/>
      <c r="E38" s="75"/>
      <c r="F38" s="75"/>
    </row>
    <row r="39" spans="1:13" ht="30" x14ac:dyDescent="0.25">
      <c r="A39" s="153"/>
      <c r="B39" s="49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9"/>
      <c r="D39" s="75"/>
      <c r="E39" s="75"/>
      <c r="F39" s="75"/>
    </row>
    <row r="40" spans="1:13" ht="45" x14ac:dyDescent="0.25">
      <c r="A40" s="153"/>
      <c r="B40" s="49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9"/>
      <c r="D40" s="75"/>
      <c r="E40" s="75"/>
      <c r="F40" s="75"/>
    </row>
    <row r="41" spans="1:13" ht="60" x14ac:dyDescent="0.25">
      <c r="A41" s="153"/>
      <c r="B41" s="49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9"/>
      <c r="D41" s="75"/>
      <c r="E41" s="75"/>
      <c r="F41" s="75"/>
    </row>
    <row r="42" spans="1:13" ht="45" x14ac:dyDescent="0.25">
      <c r="A42" s="153"/>
      <c r="B42" s="49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9"/>
      <c r="D42" s="75"/>
      <c r="E42" s="75"/>
      <c r="F42" s="75"/>
    </row>
    <row r="43" spans="1:13" ht="17.25" customHeight="1" x14ac:dyDescent="0.25">
      <c r="A43" s="154" t="s">
        <v>34</v>
      </c>
      <c r="B43" s="155"/>
      <c r="C43" s="90" t="e">
        <f>AVERAGE(C38:C42)</f>
        <v>#DIV/0!</v>
      </c>
      <c r="D43" s="75"/>
      <c r="E43" s="75"/>
      <c r="F43" s="75"/>
    </row>
    <row r="44" spans="1:13" ht="30" x14ac:dyDescent="0.25">
      <c r="A44" s="153" t="str">
        <f>УПРАВЛЕНИЕ!A37</f>
        <v>Экологическое воспитание</v>
      </c>
      <c r="B44" s="49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9"/>
      <c r="D44" s="75"/>
      <c r="E44" s="75"/>
      <c r="F44" s="75"/>
    </row>
    <row r="45" spans="1:13" x14ac:dyDescent="0.25">
      <c r="A45" s="153"/>
      <c r="B45" s="49" t="str">
        <f>УПРАВЛЕНИЕ!B38</f>
        <v>Выражает активное неприятие действий, приносящих вред природе.</v>
      </c>
      <c r="C45" s="89"/>
      <c r="D45" s="75"/>
      <c r="E45" s="75"/>
      <c r="F45" s="75"/>
    </row>
    <row r="46" spans="1:13" ht="30" x14ac:dyDescent="0.25">
      <c r="A46" s="153"/>
      <c r="B46" s="49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9"/>
      <c r="D46" s="75"/>
      <c r="E46" s="75"/>
      <c r="F46" s="75"/>
    </row>
    <row r="47" spans="1:13" ht="45" x14ac:dyDescent="0.25">
      <c r="A47" s="153"/>
      <c r="B47" s="49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9"/>
      <c r="D47" s="75"/>
      <c r="E47" s="75"/>
      <c r="F47" s="75"/>
    </row>
    <row r="48" spans="1:13" ht="30" x14ac:dyDescent="0.25">
      <c r="A48" s="153"/>
      <c r="B48" s="49" t="str">
        <f>УПРАВЛЕНИЕ!B41</f>
        <v>Участвует в   практической   деятельности   экологической, природоохранной направленности.</v>
      </c>
      <c r="C48" s="89"/>
      <c r="D48" s="75"/>
      <c r="E48" s="75"/>
      <c r="F48" s="75"/>
    </row>
    <row r="49" spans="1:6" ht="18" customHeight="1" x14ac:dyDescent="0.25">
      <c r="A49" s="154" t="s">
        <v>44</v>
      </c>
      <c r="B49" s="155"/>
      <c r="C49" s="90" t="e">
        <f>AVERAGE(C44:C48)</f>
        <v>#DIV/0!</v>
      </c>
      <c r="D49" s="75"/>
      <c r="E49" s="75"/>
      <c r="F49" s="75"/>
    </row>
    <row r="50" spans="1:6" ht="30" x14ac:dyDescent="0.25">
      <c r="A50" s="153" t="str">
        <f>УПРАВЛЕНИЕ!A42</f>
        <v>Ценность научного познания</v>
      </c>
      <c r="B50" s="49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9"/>
      <c r="D50" s="75"/>
      <c r="E50" s="75"/>
      <c r="F50" s="75"/>
    </row>
    <row r="51" spans="1:6" ht="45" x14ac:dyDescent="0.25">
      <c r="A51" s="153"/>
      <c r="B51" s="49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9"/>
      <c r="D51" s="75"/>
      <c r="E51" s="75"/>
      <c r="F51" s="75"/>
    </row>
    <row r="52" spans="1:6" ht="45" x14ac:dyDescent="0.25">
      <c r="A52" s="153"/>
      <c r="B52" s="49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9"/>
      <c r="D52" s="75"/>
      <c r="E52" s="75"/>
      <c r="F52" s="75"/>
    </row>
    <row r="53" spans="1:6" ht="45" x14ac:dyDescent="0.25">
      <c r="A53" s="153"/>
      <c r="B53" s="49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9"/>
      <c r="D53" s="75"/>
      <c r="E53" s="75"/>
      <c r="F53" s="75"/>
    </row>
    <row r="54" spans="1:6" ht="18" customHeight="1" x14ac:dyDescent="0.25">
      <c r="A54" s="154" t="s">
        <v>35</v>
      </c>
      <c r="B54" s="155"/>
      <c r="C54" s="90" t="e">
        <f>AVERAGE(C50:C53)</f>
        <v>#DIV/0!</v>
      </c>
      <c r="D54" s="75"/>
      <c r="E54" s="75"/>
      <c r="F54" s="75"/>
    </row>
    <row r="57" spans="1:6" hidden="1" x14ac:dyDescent="0.25">
      <c r="A57" s="48" t="s">
        <v>38</v>
      </c>
      <c r="B57" s="47" t="e">
        <f>C13</f>
        <v>#DIV/0!</v>
      </c>
    </row>
    <row r="58" spans="1:6" hidden="1" x14ac:dyDescent="0.25">
      <c r="A58" s="48" t="s">
        <v>39</v>
      </c>
      <c r="B58" s="47" t="e">
        <f>C19</f>
        <v>#DIV/0!</v>
      </c>
    </row>
    <row r="59" spans="1:6" ht="30" hidden="1" x14ac:dyDescent="0.25">
      <c r="A59" s="48" t="s">
        <v>36</v>
      </c>
      <c r="B59" s="47" t="e">
        <f>C26</f>
        <v>#DIV/0!</v>
      </c>
    </row>
    <row r="60" spans="1:6" hidden="1" x14ac:dyDescent="0.25">
      <c r="A60" s="69" t="s">
        <v>37</v>
      </c>
      <c r="B60" s="47" t="e">
        <f>C31</f>
        <v>#DIV/0!</v>
      </c>
    </row>
    <row r="61" spans="1:6" hidden="1" x14ac:dyDescent="0.25">
      <c r="A61" s="48" t="s">
        <v>40</v>
      </c>
      <c r="B61" s="47" t="e">
        <f>C37</f>
        <v>#DIV/0!</v>
      </c>
    </row>
    <row r="62" spans="1:6" hidden="1" x14ac:dyDescent="0.25">
      <c r="A62" s="48" t="s">
        <v>41</v>
      </c>
      <c r="B62" s="47" t="e">
        <f>C43</f>
        <v>#DIV/0!</v>
      </c>
    </row>
    <row r="63" spans="1:6" hidden="1" x14ac:dyDescent="0.25">
      <c r="A63" s="27" t="s">
        <v>42</v>
      </c>
      <c r="B63" s="47" t="e">
        <f>C49</f>
        <v>#DIV/0!</v>
      </c>
    </row>
    <row r="64" spans="1:6" ht="30" hidden="1" x14ac:dyDescent="0.25">
      <c r="A64" s="48" t="s">
        <v>26</v>
      </c>
      <c r="B64" s="47" t="e">
        <f>C54</f>
        <v>#DIV/0!</v>
      </c>
    </row>
    <row r="65" spans="1:2" hidden="1" x14ac:dyDescent="0.25">
      <c r="A65" s="92" t="s">
        <v>16</v>
      </c>
      <c r="B65" s="93" t="e">
        <f>AVERAGE(B57:B64)</f>
        <v>#DIV/0!</v>
      </c>
    </row>
    <row r="69" spans="1:2" x14ac:dyDescent="0.25">
      <c r="B69" s="28" t="s">
        <v>17</v>
      </c>
    </row>
    <row r="70" spans="1:2" ht="75" hidden="1" x14ac:dyDescent="0.25">
      <c r="A70" s="48" t="s">
        <v>0</v>
      </c>
    </row>
    <row r="71" spans="1:2" ht="75" hidden="1" x14ac:dyDescent="0.25">
      <c r="A71" s="48" t="s">
        <v>1</v>
      </c>
    </row>
    <row r="72" spans="1:2" ht="75" hidden="1" x14ac:dyDescent="0.25">
      <c r="A72" s="48" t="s">
        <v>2</v>
      </c>
    </row>
    <row r="73" spans="1:2" hidden="1" x14ac:dyDescent="0.25"/>
    <row r="74" spans="1:2" hidden="1" x14ac:dyDescent="0.25">
      <c r="A74" s="27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2:A36"/>
    <mergeCell ref="A37:B37"/>
    <mergeCell ref="A43:B43"/>
    <mergeCell ref="A44:A48"/>
    <mergeCell ref="A49:B49"/>
    <mergeCell ref="A38:A42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26:B26"/>
    <mergeCell ref="A27:A30"/>
    <mergeCell ref="A31:B31"/>
    <mergeCell ref="A1:C1"/>
    <mergeCell ref="E3:M3"/>
    <mergeCell ref="F4:M4"/>
    <mergeCell ref="H5:I5"/>
    <mergeCell ref="F6:G6"/>
    <mergeCell ref="L6:M6"/>
  </mergeCells>
  <conditionalFormatting sqref="A3">
    <cfRule type="cellIs" dxfId="18" priority="2" operator="equal">
      <formula>0</formula>
    </cfRule>
  </conditionalFormatting>
  <conditionalFormatting sqref="F6 J5 L6">
    <cfRule type="cellIs" dxfId="17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0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61" t="str">
        <f>СТАРТ!A1</f>
        <v>Мониторинг личностных результатов обучающихся (ООО)</v>
      </c>
      <c r="B1" s="161"/>
      <c r="C1" s="161"/>
    </row>
    <row r="3" spans="1:25" ht="21" customHeight="1" x14ac:dyDescent="0.25">
      <c r="A3" s="11">
        <f>СТАРТ!B5</f>
        <v>0</v>
      </c>
      <c r="B3" s="77">
        <f>СТАРТ!B39</f>
        <v>0</v>
      </c>
      <c r="C3" s="62">
        <f>СТАРТ!D5</f>
        <v>0</v>
      </c>
      <c r="D3" s="76"/>
      <c r="E3" s="163" t="s">
        <v>64</v>
      </c>
      <c r="F3" s="163"/>
      <c r="G3" s="163"/>
      <c r="H3" s="163"/>
      <c r="I3" s="163"/>
      <c r="J3" s="163"/>
      <c r="K3" s="163"/>
      <c r="L3" s="163"/>
      <c r="M3" s="163"/>
    </row>
    <row r="4" spans="1:25" ht="15.75" x14ac:dyDescent="0.25">
      <c r="A4" s="127" t="s">
        <v>4</v>
      </c>
      <c r="B4" s="124"/>
      <c r="C4" s="127" t="s">
        <v>5</v>
      </c>
      <c r="D4" s="56"/>
      <c r="E4" s="56"/>
      <c r="F4" s="164">
        <f>B3</f>
        <v>0</v>
      </c>
      <c r="G4" s="164"/>
      <c r="H4" s="164"/>
      <c r="I4" s="164"/>
      <c r="J4" s="164"/>
      <c r="K4" s="164"/>
      <c r="L4" s="164"/>
      <c r="M4" s="164"/>
    </row>
    <row r="5" spans="1:25" ht="21" customHeight="1" x14ac:dyDescent="0.25">
      <c r="D5" s="56"/>
      <c r="E5" s="56"/>
      <c r="F5" s="56"/>
      <c r="G5" s="58"/>
      <c r="H5" s="162" t="s">
        <v>19</v>
      </c>
      <c r="I5" s="162"/>
      <c r="J5" s="59">
        <f>СТАРТ!D5</f>
        <v>0</v>
      </c>
      <c r="K5" s="56" t="s">
        <v>14</v>
      </c>
      <c r="L5" s="56"/>
      <c r="M5" s="57"/>
    </row>
    <row r="6" spans="1:25" ht="48.75" customHeight="1" x14ac:dyDescent="0.25">
      <c r="A6" s="91" t="s">
        <v>21</v>
      </c>
      <c r="B6" s="91" t="s">
        <v>12</v>
      </c>
      <c r="C6" s="91" t="s">
        <v>3</v>
      </c>
      <c r="D6" s="75"/>
      <c r="E6" s="75"/>
      <c r="F6" s="168">
        <f>СТАРТ!B3</f>
        <v>0</v>
      </c>
      <c r="G6" s="168"/>
      <c r="I6" s="53"/>
      <c r="J6" s="54"/>
      <c r="L6" s="171">
        <f>A3</f>
        <v>0</v>
      </c>
      <c r="M6" s="171"/>
    </row>
    <row r="7" spans="1:25" ht="45" x14ac:dyDescent="0.25">
      <c r="A7" s="158" t="str">
        <f>УПРАВЛЕНИЕ!A6</f>
        <v>Гражданское воспитание</v>
      </c>
      <c r="B7" s="49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9"/>
      <c r="D7" s="73"/>
      <c r="E7" s="73"/>
      <c r="F7" s="169" t="s">
        <v>15</v>
      </c>
      <c r="G7" s="169"/>
      <c r="H7" s="34"/>
      <c r="I7" s="50"/>
      <c r="J7" s="51"/>
      <c r="L7" s="169" t="s">
        <v>4</v>
      </c>
      <c r="M7" s="169"/>
      <c r="O7" s="170" t="s">
        <v>13</v>
      </c>
      <c r="P7" s="170"/>
      <c r="Q7" s="170"/>
      <c r="R7" s="170"/>
      <c r="S7" s="170"/>
      <c r="T7" s="103"/>
    </row>
    <row r="8" spans="1:25" ht="60" x14ac:dyDescent="0.25">
      <c r="A8" s="159"/>
      <c r="B8" s="49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9"/>
      <c r="D8" s="74"/>
      <c r="E8" s="74"/>
      <c r="F8" s="74"/>
      <c r="O8" s="166" t="s">
        <v>51</v>
      </c>
      <c r="P8" s="166"/>
      <c r="Q8" s="166"/>
      <c r="R8" s="166"/>
      <c r="S8" s="167" t="s">
        <v>52</v>
      </c>
      <c r="T8" s="152"/>
    </row>
    <row r="9" spans="1:25" ht="15.75" x14ac:dyDescent="0.25">
      <c r="A9" s="159"/>
      <c r="B9" s="49" t="str">
        <f>УПРАВЛЕНИЕ!B8</f>
        <v xml:space="preserve">Проявляет уважение к государственным символам России, праздникам. </v>
      </c>
      <c r="C9" s="89"/>
      <c r="D9" s="74"/>
      <c r="E9" s="74"/>
      <c r="F9" s="74"/>
      <c r="O9" s="166"/>
      <c r="P9" s="166"/>
      <c r="Q9" s="166"/>
      <c r="R9" s="166"/>
      <c r="S9" s="167"/>
      <c r="T9" s="152"/>
      <c r="Y9" s="55"/>
    </row>
    <row r="10" spans="1:25" ht="45" x14ac:dyDescent="0.25">
      <c r="A10" s="159"/>
      <c r="B10" s="49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9"/>
      <c r="D10" s="74"/>
      <c r="E10" s="74"/>
      <c r="F10" s="74"/>
      <c r="H10" s="50"/>
      <c r="I10" s="50"/>
      <c r="J10" s="51"/>
      <c r="O10" s="166"/>
      <c r="P10" s="166"/>
      <c r="Q10" s="166"/>
      <c r="R10" s="166"/>
      <c r="S10" s="167"/>
      <c r="T10" s="126"/>
    </row>
    <row r="11" spans="1:25" ht="30" x14ac:dyDescent="0.25">
      <c r="A11" s="159"/>
      <c r="B11" s="49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9"/>
      <c r="D11" s="45"/>
      <c r="E11" s="45"/>
      <c r="F11" s="45"/>
      <c r="H11" s="43"/>
      <c r="I11" s="43"/>
      <c r="J11" s="44"/>
      <c r="O11" s="166"/>
      <c r="P11" s="166"/>
      <c r="Q11" s="166"/>
      <c r="R11" s="166"/>
      <c r="S11" s="167"/>
      <c r="T11" s="126"/>
    </row>
    <row r="12" spans="1:25" ht="45" x14ac:dyDescent="0.25">
      <c r="A12" s="159"/>
      <c r="B12" s="49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9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5"/>
    </row>
    <row r="13" spans="1:25" ht="18" customHeight="1" x14ac:dyDescent="0.25">
      <c r="A13" s="156" t="s">
        <v>27</v>
      </c>
      <c r="B13" s="157"/>
      <c r="C13" s="90" t="e">
        <f>AVERAGE(C7:C12)</f>
        <v>#DIV/0!</v>
      </c>
      <c r="D13" s="45"/>
      <c r="E13" s="45"/>
      <c r="F13" s="45"/>
      <c r="G13" s="43"/>
      <c r="H13" s="43"/>
      <c r="I13" s="43"/>
      <c r="J13" s="44"/>
      <c r="O13" s="50"/>
      <c r="P13" s="50"/>
      <c r="Q13" s="50" t="s">
        <v>17</v>
      </c>
      <c r="R13" s="50"/>
      <c r="S13" s="50"/>
    </row>
    <row r="14" spans="1:25" ht="30" x14ac:dyDescent="0.25">
      <c r="A14" s="158" t="str">
        <f>УПРАВЛЕНИЕ!A12</f>
        <v>Патриотическое воспитание</v>
      </c>
      <c r="B14" s="49" t="str">
        <f>УПРАВЛЕНИЕ!B12</f>
        <v>Сознаёт свою национальную, этническую принадлежность, любит свой народ, его традиции, культуру.</v>
      </c>
      <c r="C14" s="89"/>
      <c r="D14" s="45"/>
      <c r="E14" s="45"/>
      <c r="F14" s="45"/>
      <c r="G14" s="45"/>
      <c r="H14" s="45"/>
      <c r="O14" s="50"/>
      <c r="P14" s="50"/>
      <c r="Q14" s="50"/>
      <c r="R14" s="50"/>
      <c r="S14" s="50"/>
    </row>
    <row r="15" spans="1:25" ht="45" x14ac:dyDescent="0.25">
      <c r="A15" s="159"/>
      <c r="B15" s="49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9"/>
      <c r="D15" s="45"/>
      <c r="E15" s="45"/>
      <c r="F15" s="45"/>
      <c r="G15" s="45"/>
      <c r="H15" s="71" t="s">
        <v>43</v>
      </c>
      <c r="I15" s="46"/>
      <c r="K15" s="52" t="e">
        <f>B65</f>
        <v>#DIV/0!</v>
      </c>
      <c r="L15" s="52"/>
      <c r="O15" s="50"/>
      <c r="P15" s="50"/>
      <c r="Q15" s="50"/>
      <c r="R15" s="50"/>
      <c r="S15" s="50"/>
    </row>
    <row r="16" spans="1:25" ht="30" x14ac:dyDescent="0.25">
      <c r="A16" s="159"/>
      <c r="B16" s="49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9"/>
      <c r="D16" s="45"/>
      <c r="E16" s="45"/>
      <c r="F16" s="45"/>
      <c r="G16" s="45"/>
      <c r="H16" s="45"/>
      <c r="I16" s="71"/>
      <c r="J16" s="46"/>
      <c r="L16" s="52"/>
      <c r="O16" s="50"/>
      <c r="P16" s="50"/>
      <c r="Q16" s="50"/>
      <c r="R16" s="50"/>
      <c r="S16" s="50"/>
    </row>
    <row r="17" spans="1:13" ht="45" customHeight="1" x14ac:dyDescent="0.25">
      <c r="A17" s="159"/>
      <c r="B17" s="49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9"/>
      <c r="D17" s="75"/>
      <c r="E17" s="75"/>
      <c r="G17" s="165" t="s">
        <v>47</v>
      </c>
      <c r="H17" s="165"/>
      <c r="I17" s="165"/>
      <c r="J17" s="165"/>
      <c r="K17" s="165"/>
      <c r="L17" s="165"/>
      <c r="M17" s="165"/>
    </row>
    <row r="18" spans="1:13" x14ac:dyDescent="0.25">
      <c r="A18" s="160"/>
      <c r="B18" s="49" t="str">
        <f>УПРАВЛЕНИЕ!B16</f>
        <v>Принимает участие в мероприятиях патриотической направленности.</v>
      </c>
      <c r="C18" s="89"/>
      <c r="D18" s="75"/>
      <c r="E18" s="75"/>
      <c r="G18" s="165"/>
      <c r="H18" s="165"/>
      <c r="I18" s="165"/>
      <c r="J18" s="165"/>
      <c r="K18" s="165"/>
      <c r="L18" s="165"/>
      <c r="M18" s="165"/>
    </row>
    <row r="19" spans="1:13" ht="18" customHeight="1" x14ac:dyDescent="0.25">
      <c r="A19" s="156" t="s">
        <v>29</v>
      </c>
      <c r="B19" s="157"/>
      <c r="C19" s="90" t="e">
        <f>AVERAGE(C14:C18)</f>
        <v>#DIV/0!</v>
      </c>
      <c r="D19" s="75"/>
      <c r="E19" s="75"/>
      <c r="G19" s="165"/>
      <c r="H19" s="165"/>
      <c r="I19" s="165"/>
      <c r="J19" s="165"/>
      <c r="K19" s="165"/>
      <c r="L19" s="165"/>
      <c r="M19" s="165"/>
    </row>
    <row r="20" spans="1:13" ht="45" x14ac:dyDescent="0.25">
      <c r="A20" s="158" t="str">
        <f>УПРАВЛЕНИЕ!A17</f>
        <v>Духовно-нравственное воспитание</v>
      </c>
      <c r="B20" s="49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9"/>
      <c r="D20" s="75"/>
      <c r="E20" s="75"/>
      <c r="G20" s="165"/>
      <c r="H20" s="165"/>
      <c r="I20" s="165"/>
      <c r="J20" s="165"/>
      <c r="K20" s="165"/>
      <c r="L20" s="165"/>
      <c r="M20" s="165"/>
    </row>
    <row r="21" spans="1:13" ht="45.75" customHeight="1" x14ac:dyDescent="0.25">
      <c r="A21" s="159"/>
      <c r="B21" s="49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9"/>
      <c r="D21" s="75"/>
      <c r="E21" s="75"/>
      <c r="G21" s="129"/>
      <c r="H21" s="129"/>
      <c r="I21" s="129"/>
      <c r="J21" s="129"/>
      <c r="K21" s="129"/>
      <c r="L21" s="129"/>
      <c r="M21" s="129"/>
    </row>
    <row r="22" spans="1:13" ht="45" x14ac:dyDescent="0.25">
      <c r="A22" s="159"/>
      <c r="B22" s="49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9"/>
      <c r="D22" s="75"/>
      <c r="E22" s="75"/>
      <c r="G22" s="129"/>
      <c r="H22" s="129"/>
      <c r="I22" s="129"/>
      <c r="J22" s="129"/>
      <c r="K22" s="129"/>
      <c r="L22" s="129"/>
      <c r="M22" s="129"/>
    </row>
    <row r="23" spans="1:13" ht="60" x14ac:dyDescent="0.25">
      <c r="A23" s="159"/>
      <c r="B23" s="49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9"/>
      <c r="D23" s="75"/>
      <c r="E23" s="75"/>
      <c r="G23" s="129"/>
      <c r="H23" s="129"/>
      <c r="I23" s="129"/>
      <c r="J23" s="129"/>
      <c r="K23" s="129"/>
      <c r="L23" s="129"/>
      <c r="M23" s="129"/>
    </row>
    <row r="24" spans="1:13" ht="45" x14ac:dyDescent="0.25">
      <c r="A24" s="159"/>
      <c r="B24" s="49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9"/>
      <c r="D24" s="75"/>
      <c r="E24" s="75"/>
      <c r="F24" s="75"/>
    </row>
    <row r="25" spans="1:13" ht="45" x14ac:dyDescent="0.25">
      <c r="A25" s="160"/>
      <c r="B25" s="49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9"/>
      <c r="D25" s="75"/>
      <c r="E25" s="75"/>
      <c r="F25" s="75"/>
    </row>
    <row r="26" spans="1:13" ht="18" customHeight="1" x14ac:dyDescent="0.25">
      <c r="A26" s="154" t="s">
        <v>30</v>
      </c>
      <c r="B26" s="155"/>
      <c r="C26" s="90" t="e">
        <f>AVERAGE(C20:C25)</f>
        <v>#DIV/0!</v>
      </c>
      <c r="D26" s="75"/>
      <c r="E26" s="75"/>
      <c r="F26" s="75"/>
    </row>
    <row r="27" spans="1:13" ht="30" x14ac:dyDescent="0.25">
      <c r="A27" s="153" t="str">
        <f>УПРАВЛЕНИЕ!A23</f>
        <v>Эстетическое воспитание</v>
      </c>
      <c r="B27" s="78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9"/>
      <c r="D27" s="75"/>
      <c r="E27" s="75"/>
      <c r="F27" s="75"/>
      <c r="G27" s="70"/>
      <c r="H27" s="70"/>
      <c r="I27" s="70"/>
      <c r="J27" s="70"/>
      <c r="K27" s="70"/>
      <c r="L27" s="70"/>
    </row>
    <row r="28" spans="1:13" ht="45" x14ac:dyDescent="0.25">
      <c r="A28" s="153"/>
      <c r="B28" s="49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9"/>
      <c r="D28" s="75"/>
      <c r="E28" s="75"/>
      <c r="F28" s="75"/>
      <c r="G28" s="70"/>
      <c r="H28" s="70"/>
      <c r="I28" s="70"/>
      <c r="J28" s="70"/>
      <c r="K28" s="70"/>
      <c r="L28" s="70"/>
      <c r="M28" s="60"/>
    </row>
    <row r="29" spans="1:13" ht="45" x14ac:dyDescent="0.25">
      <c r="A29" s="153"/>
      <c r="B29" s="49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9"/>
      <c r="D29" s="75"/>
      <c r="E29" s="75"/>
      <c r="F29" s="75"/>
      <c r="G29" s="70"/>
      <c r="H29" s="70"/>
      <c r="I29" s="70"/>
      <c r="J29" s="70"/>
      <c r="K29" s="70"/>
      <c r="L29" s="70"/>
      <c r="M29" s="60"/>
    </row>
    <row r="30" spans="1:13" ht="30" x14ac:dyDescent="0.25">
      <c r="A30" s="153"/>
      <c r="B30" s="49" t="str">
        <f>УПРАВЛЕНИЕ!B26</f>
        <v>Ориентирован на самовыражение в разных видах искусства, в художественном творчестве.</v>
      </c>
      <c r="C30" s="89"/>
      <c r="D30" s="75"/>
      <c r="E30" s="75"/>
      <c r="F30" s="75"/>
      <c r="K30" s="60"/>
      <c r="L30" s="60"/>
      <c r="M30" s="60"/>
    </row>
    <row r="31" spans="1:13" ht="18" customHeight="1" x14ac:dyDescent="0.25">
      <c r="A31" s="154" t="s">
        <v>31</v>
      </c>
      <c r="B31" s="155"/>
      <c r="C31" s="90" t="e">
        <f>AVERAGE(C27:C30)</f>
        <v>#DIV/0!</v>
      </c>
      <c r="D31" s="75"/>
      <c r="E31" s="75"/>
      <c r="F31" s="75"/>
      <c r="K31" s="60"/>
      <c r="L31" s="60"/>
      <c r="M31" s="60"/>
    </row>
    <row r="32" spans="1:13" ht="45" x14ac:dyDescent="0.25">
      <c r="A32" s="153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9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9"/>
      <c r="D32" s="75"/>
      <c r="E32" s="75"/>
      <c r="F32" s="75"/>
      <c r="G32" s="61"/>
      <c r="H32" s="61"/>
      <c r="I32" s="61"/>
      <c r="J32" s="61"/>
      <c r="K32" s="60"/>
      <c r="L32" s="60"/>
      <c r="M32" s="60"/>
    </row>
    <row r="33" spans="1:13" ht="45" x14ac:dyDescent="0.25">
      <c r="A33" s="153"/>
      <c r="B33" s="49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9"/>
      <c r="D33" s="75"/>
      <c r="E33" s="75"/>
      <c r="F33" s="75"/>
      <c r="G33" s="61"/>
      <c r="H33" s="61"/>
      <c r="I33" s="61"/>
      <c r="J33" s="61"/>
      <c r="K33" s="60"/>
      <c r="L33" s="60"/>
      <c r="M33" s="60"/>
    </row>
    <row r="34" spans="1:13" ht="45" x14ac:dyDescent="0.25">
      <c r="A34" s="153"/>
      <c r="B34" s="49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9"/>
      <c r="D34" s="75"/>
      <c r="E34" s="75"/>
      <c r="F34" s="75"/>
    </row>
    <row r="35" spans="1:13" ht="30" x14ac:dyDescent="0.25">
      <c r="A35" s="153"/>
      <c r="B35" s="49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9"/>
      <c r="D35" s="75"/>
      <c r="E35" s="75"/>
      <c r="F35" s="75"/>
    </row>
    <row r="36" spans="1:13" ht="30" x14ac:dyDescent="0.25">
      <c r="A36" s="153"/>
      <c r="B36" s="49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9"/>
      <c r="D36" s="75"/>
      <c r="E36" s="75"/>
      <c r="F36" s="75"/>
    </row>
    <row r="37" spans="1:13" ht="18" customHeight="1" x14ac:dyDescent="0.25">
      <c r="A37" s="154" t="s">
        <v>32</v>
      </c>
      <c r="B37" s="155"/>
      <c r="C37" s="90" t="e">
        <f>AVERAGE(C32:C36)</f>
        <v>#DIV/0!</v>
      </c>
      <c r="D37" s="75"/>
      <c r="E37" s="75"/>
      <c r="F37" s="75"/>
    </row>
    <row r="38" spans="1:13" x14ac:dyDescent="0.25">
      <c r="A38" s="153" t="str">
        <f>УПРАВЛЕНИЕ!A32</f>
        <v>Трудовое воспитание</v>
      </c>
      <c r="B38" s="49" t="str">
        <f>УПРАВЛЕНИЕ!B32</f>
        <v>Уважает труд, результаты своего труда, труда других людей.</v>
      </c>
      <c r="C38" s="89"/>
      <c r="D38" s="75"/>
      <c r="E38" s="75"/>
      <c r="F38" s="75"/>
    </row>
    <row r="39" spans="1:13" ht="30" x14ac:dyDescent="0.25">
      <c r="A39" s="153"/>
      <c r="B39" s="49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9"/>
      <c r="D39" s="75"/>
      <c r="E39" s="75"/>
      <c r="F39" s="75"/>
    </row>
    <row r="40" spans="1:13" ht="45" x14ac:dyDescent="0.25">
      <c r="A40" s="153"/>
      <c r="B40" s="49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9"/>
      <c r="D40" s="75"/>
      <c r="E40" s="75"/>
      <c r="F40" s="75"/>
    </row>
    <row r="41" spans="1:13" ht="60" x14ac:dyDescent="0.25">
      <c r="A41" s="153"/>
      <c r="B41" s="49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9"/>
      <c r="D41" s="75"/>
      <c r="E41" s="75"/>
      <c r="F41" s="75"/>
    </row>
    <row r="42" spans="1:13" ht="45" x14ac:dyDescent="0.25">
      <c r="A42" s="153"/>
      <c r="B42" s="49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9"/>
      <c r="D42" s="75"/>
      <c r="E42" s="75"/>
      <c r="F42" s="75"/>
    </row>
    <row r="43" spans="1:13" ht="17.25" customHeight="1" x14ac:dyDescent="0.25">
      <c r="A43" s="154" t="s">
        <v>34</v>
      </c>
      <c r="B43" s="155"/>
      <c r="C43" s="90" t="e">
        <f>AVERAGE(C38:C42)</f>
        <v>#DIV/0!</v>
      </c>
      <c r="D43" s="75"/>
      <c r="E43" s="75"/>
      <c r="F43" s="75"/>
    </row>
    <row r="44" spans="1:13" ht="30" x14ac:dyDescent="0.25">
      <c r="A44" s="153" t="str">
        <f>УПРАВЛЕНИЕ!A37</f>
        <v>Экологическое воспитание</v>
      </c>
      <c r="B44" s="49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9"/>
      <c r="D44" s="75"/>
      <c r="E44" s="75"/>
      <c r="F44" s="75"/>
    </row>
    <row r="45" spans="1:13" x14ac:dyDescent="0.25">
      <c r="A45" s="153"/>
      <c r="B45" s="49" t="str">
        <f>УПРАВЛЕНИЕ!B38</f>
        <v>Выражает активное неприятие действий, приносящих вред природе.</v>
      </c>
      <c r="C45" s="89"/>
      <c r="D45" s="75"/>
      <c r="E45" s="75"/>
      <c r="F45" s="75"/>
    </row>
    <row r="46" spans="1:13" ht="30" x14ac:dyDescent="0.25">
      <c r="A46" s="153"/>
      <c r="B46" s="49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9"/>
      <c r="D46" s="75"/>
      <c r="E46" s="75"/>
      <c r="F46" s="75"/>
    </row>
    <row r="47" spans="1:13" ht="45" x14ac:dyDescent="0.25">
      <c r="A47" s="153"/>
      <c r="B47" s="49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9"/>
      <c r="D47" s="75"/>
      <c r="E47" s="75"/>
      <c r="F47" s="75"/>
    </row>
    <row r="48" spans="1:13" ht="30" x14ac:dyDescent="0.25">
      <c r="A48" s="153"/>
      <c r="B48" s="49" t="str">
        <f>УПРАВЛЕНИЕ!B41</f>
        <v>Участвует в   практической   деятельности   экологической, природоохранной направленности.</v>
      </c>
      <c r="C48" s="89"/>
      <c r="D48" s="75"/>
      <c r="E48" s="75"/>
      <c r="F48" s="75"/>
    </row>
    <row r="49" spans="1:6" ht="18" customHeight="1" x14ac:dyDescent="0.25">
      <c r="A49" s="154" t="s">
        <v>44</v>
      </c>
      <c r="B49" s="155"/>
      <c r="C49" s="90" t="e">
        <f>AVERAGE(C44:C48)</f>
        <v>#DIV/0!</v>
      </c>
      <c r="D49" s="75"/>
      <c r="E49" s="75"/>
      <c r="F49" s="75"/>
    </row>
    <row r="50" spans="1:6" ht="30" x14ac:dyDescent="0.25">
      <c r="A50" s="153" t="str">
        <f>УПРАВЛЕНИЕ!A42</f>
        <v>Ценность научного познания</v>
      </c>
      <c r="B50" s="49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9"/>
      <c r="D50" s="75"/>
      <c r="E50" s="75"/>
      <c r="F50" s="75"/>
    </row>
    <row r="51" spans="1:6" ht="45" x14ac:dyDescent="0.25">
      <c r="A51" s="153"/>
      <c r="B51" s="49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9"/>
      <c r="D51" s="75"/>
      <c r="E51" s="75"/>
      <c r="F51" s="75"/>
    </row>
    <row r="52" spans="1:6" ht="45" x14ac:dyDescent="0.25">
      <c r="A52" s="153"/>
      <c r="B52" s="49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9"/>
      <c r="D52" s="75"/>
      <c r="E52" s="75"/>
      <c r="F52" s="75"/>
    </row>
    <row r="53" spans="1:6" ht="45" x14ac:dyDescent="0.25">
      <c r="A53" s="153"/>
      <c r="B53" s="49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9"/>
      <c r="D53" s="75"/>
      <c r="E53" s="75"/>
      <c r="F53" s="75"/>
    </row>
    <row r="54" spans="1:6" ht="18" customHeight="1" x14ac:dyDescent="0.25">
      <c r="A54" s="154" t="s">
        <v>35</v>
      </c>
      <c r="B54" s="155"/>
      <c r="C54" s="90" t="e">
        <f>AVERAGE(C50:C53)</f>
        <v>#DIV/0!</v>
      </c>
      <c r="D54" s="75"/>
      <c r="E54" s="75"/>
      <c r="F54" s="75"/>
    </row>
    <row r="57" spans="1:6" hidden="1" x14ac:dyDescent="0.25">
      <c r="A57" s="48" t="s">
        <v>38</v>
      </c>
      <c r="B57" s="47" t="e">
        <f>C13</f>
        <v>#DIV/0!</v>
      </c>
    </row>
    <row r="58" spans="1:6" hidden="1" x14ac:dyDescent="0.25">
      <c r="A58" s="48" t="s">
        <v>39</v>
      </c>
      <c r="B58" s="47" t="e">
        <f>C19</f>
        <v>#DIV/0!</v>
      </c>
    </row>
    <row r="59" spans="1:6" ht="30" hidden="1" x14ac:dyDescent="0.25">
      <c r="A59" s="48" t="s">
        <v>36</v>
      </c>
      <c r="B59" s="47" t="e">
        <f>C26</f>
        <v>#DIV/0!</v>
      </c>
    </row>
    <row r="60" spans="1:6" hidden="1" x14ac:dyDescent="0.25">
      <c r="A60" s="69" t="s">
        <v>37</v>
      </c>
      <c r="B60" s="47" t="e">
        <f>C31</f>
        <v>#DIV/0!</v>
      </c>
    </row>
    <row r="61" spans="1:6" hidden="1" x14ac:dyDescent="0.25">
      <c r="A61" s="48" t="s">
        <v>40</v>
      </c>
      <c r="B61" s="47" t="e">
        <f>C37</f>
        <v>#DIV/0!</v>
      </c>
    </row>
    <row r="62" spans="1:6" hidden="1" x14ac:dyDescent="0.25">
      <c r="A62" s="48" t="s">
        <v>41</v>
      </c>
      <c r="B62" s="47" t="e">
        <f>C43</f>
        <v>#DIV/0!</v>
      </c>
    </row>
    <row r="63" spans="1:6" hidden="1" x14ac:dyDescent="0.25">
      <c r="A63" s="27" t="s">
        <v>42</v>
      </c>
      <c r="B63" s="47" t="e">
        <f>C49</f>
        <v>#DIV/0!</v>
      </c>
    </row>
    <row r="64" spans="1:6" ht="30" hidden="1" x14ac:dyDescent="0.25">
      <c r="A64" s="48" t="s">
        <v>26</v>
      </c>
      <c r="B64" s="47" t="e">
        <f>C54</f>
        <v>#DIV/0!</v>
      </c>
    </row>
    <row r="65" spans="1:2" hidden="1" x14ac:dyDescent="0.25">
      <c r="A65" s="92" t="s">
        <v>16</v>
      </c>
      <c r="B65" s="93" t="e">
        <f>AVERAGE(B57:B64)</f>
        <v>#DIV/0!</v>
      </c>
    </row>
    <row r="69" spans="1:2" x14ac:dyDescent="0.25">
      <c r="B69" s="28" t="s">
        <v>17</v>
      </c>
    </row>
    <row r="70" spans="1:2" ht="75" hidden="1" x14ac:dyDescent="0.25">
      <c r="A70" s="48" t="s">
        <v>0</v>
      </c>
    </row>
    <row r="71" spans="1:2" ht="75" hidden="1" x14ac:dyDescent="0.25">
      <c r="A71" s="48" t="s">
        <v>1</v>
      </c>
    </row>
    <row r="72" spans="1:2" ht="75" hidden="1" x14ac:dyDescent="0.25">
      <c r="A72" s="48" t="s">
        <v>2</v>
      </c>
    </row>
    <row r="73" spans="1:2" hidden="1" x14ac:dyDescent="0.25"/>
    <row r="74" spans="1:2" hidden="1" x14ac:dyDescent="0.25">
      <c r="A74" s="27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2:A36"/>
    <mergeCell ref="A37:B37"/>
    <mergeCell ref="A43:B43"/>
    <mergeCell ref="A44:A48"/>
    <mergeCell ref="A49:B49"/>
    <mergeCell ref="A38:A42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26:B26"/>
    <mergeCell ref="A27:A30"/>
    <mergeCell ref="A31:B31"/>
    <mergeCell ref="A1:C1"/>
    <mergeCell ref="E3:M3"/>
    <mergeCell ref="F4:M4"/>
    <mergeCell ref="H5:I5"/>
    <mergeCell ref="F6:G6"/>
    <mergeCell ref="L6:M6"/>
  </mergeCells>
  <conditionalFormatting sqref="A3">
    <cfRule type="cellIs" dxfId="16" priority="2" operator="equal">
      <formula>0</formula>
    </cfRule>
  </conditionalFormatting>
  <conditionalFormatting sqref="F6 J5 L6">
    <cfRule type="cellIs" dxfId="15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1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61" t="str">
        <f>СТАРТ!A1</f>
        <v>Мониторинг личностных результатов обучающихся (ООО)</v>
      </c>
      <c r="B1" s="161"/>
      <c r="C1" s="161"/>
    </row>
    <row r="3" spans="1:25" ht="21" customHeight="1" x14ac:dyDescent="0.25">
      <c r="A3" s="11">
        <f>СТАРТ!B5</f>
        <v>0</v>
      </c>
      <c r="B3" s="77">
        <f>СТАРТ!B40</f>
        <v>0</v>
      </c>
      <c r="C3" s="62">
        <f>СТАРТ!D5</f>
        <v>0</v>
      </c>
      <c r="D3" s="76"/>
      <c r="E3" s="163" t="s">
        <v>64</v>
      </c>
      <c r="F3" s="163"/>
      <c r="G3" s="163"/>
      <c r="H3" s="163"/>
      <c r="I3" s="163"/>
      <c r="J3" s="163"/>
      <c r="K3" s="163"/>
      <c r="L3" s="163"/>
      <c r="M3" s="163"/>
    </row>
    <row r="4" spans="1:25" ht="15.75" x14ac:dyDescent="0.25">
      <c r="A4" s="127" t="s">
        <v>4</v>
      </c>
      <c r="B4" s="124"/>
      <c r="C4" s="127" t="s">
        <v>5</v>
      </c>
      <c r="D4" s="56"/>
      <c r="E4" s="56"/>
      <c r="F4" s="164">
        <f>B3</f>
        <v>0</v>
      </c>
      <c r="G4" s="164"/>
      <c r="H4" s="164"/>
      <c r="I4" s="164"/>
      <c r="J4" s="164"/>
      <c r="K4" s="164"/>
      <c r="L4" s="164"/>
      <c r="M4" s="164"/>
    </row>
    <row r="5" spans="1:25" ht="21" customHeight="1" x14ac:dyDescent="0.25">
      <c r="D5" s="56"/>
      <c r="E5" s="56"/>
      <c r="F5" s="56"/>
      <c r="G5" s="58"/>
      <c r="H5" s="162" t="s">
        <v>19</v>
      </c>
      <c r="I5" s="162"/>
      <c r="J5" s="59">
        <f>СТАРТ!D5</f>
        <v>0</v>
      </c>
      <c r="K5" s="56" t="s">
        <v>14</v>
      </c>
      <c r="L5" s="56"/>
      <c r="M5" s="57"/>
    </row>
    <row r="6" spans="1:25" ht="48.75" customHeight="1" x14ac:dyDescent="0.25">
      <c r="A6" s="91" t="s">
        <v>21</v>
      </c>
      <c r="B6" s="91" t="s">
        <v>12</v>
      </c>
      <c r="C6" s="91" t="s">
        <v>3</v>
      </c>
      <c r="D6" s="75"/>
      <c r="E6" s="75"/>
      <c r="F6" s="168">
        <f>СТАРТ!B3</f>
        <v>0</v>
      </c>
      <c r="G6" s="168"/>
      <c r="I6" s="53"/>
      <c r="J6" s="54"/>
      <c r="L6" s="171">
        <f>A3</f>
        <v>0</v>
      </c>
      <c r="M6" s="171"/>
    </row>
    <row r="7" spans="1:25" ht="45" x14ac:dyDescent="0.25">
      <c r="A7" s="158" t="str">
        <f>УПРАВЛЕНИЕ!A6</f>
        <v>Гражданское воспитание</v>
      </c>
      <c r="B7" s="49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9"/>
      <c r="D7" s="73"/>
      <c r="E7" s="73"/>
      <c r="F7" s="169" t="s">
        <v>15</v>
      </c>
      <c r="G7" s="169"/>
      <c r="H7" s="34"/>
      <c r="I7" s="50"/>
      <c r="J7" s="51"/>
      <c r="L7" s="169" t="s">
        <v>4</v>
      </c>
      <c r="M7" s="169"/>
      <c r="O7" s="170" t="s">
        <v>13</v>
      </c>
      <c r="P7" s="170"/>
      <c r="Q7" s="170"/>
      <c r="R7" s="170"/>
      <c r="S7" s="170"/>
      <c r="T7" s="103"/>
    </row>
    <row r="8" spans="1:25" ht="60" x14ac:dyDescent="0.25">
      <c r="A8" s="159"/>
      <c r="B8" s="49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9"/>
      <c r="D8" s="74"/>
      <c r="E8" s="74"/>
      <c r="F8" s="74"/>
      <c r="O8" s="166" t="s">
        <v>51</v>
      </c>
      <c r="P8" s="166"/>
      <c r="Q8" s="166"/>
      <c r="R8" s="166"/>
      <c r="S8" s="167" t="s">
        <v>52</v>
      </c>
      <c r="T8" s="152"/>
    </row>
    <row r="9" spans="1:25" ht="15.75" x14ac:dyDescent="0.25">
      <c r="A9" s="159"/>
      <c r="B9" s="49" t="str">
        <f>УПРАВЛЕНИЕ!B8</f>
        <v xml:space="preserve">Проявляет уважение к государственным символам России, праздникам. </v>
      </c>
      <c r="C9" s="89"/>
      <c r="D9" s="74"/>
      <c r="E9" s="74"/>
      <c r="F9" s="74"/>
      <c r="O9" s="166"/>
      <c r="P9" s="166"/>
      <c r="Q9" s="166"/>
      <c r="R9" s="166"/>
      <c r="S9" s="167"/>
      <c r="T9" s="152"/>
      <c r="Y9" s="55"/>
    </row>
    <row r="10" spans="1:25" ht="45" x14ac:dyDescent="0.25">
      <c r="A10" s="159"/>
      <c r="B10" s="49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9"/>
      <c r="D10" s="74"/>
      <c r="E10" s="74"/>
      <c r="F10" s="74"/>
      <c r="H10" s="50"/>
      <c r="I10" s="50"/>
      <c r="J10" s="51"/>
      <c r="O10" s="166"/>
      <c r="P10" s="166"/>
      <c r="Q10" s="166"/>
      <c r="R10" s="166"/>
      <c r="S10" s="167"/>
      <c r="T10" s="126"/>
    </row>
    <row r="11" spans="1:25" ht="30" x14ac:dyDescent="0.25">
      <c r="A11" s="159"/>
      <c r="B11" s="49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9"/>
      <c r="D11" s="45"/>
      <c r="E11" s="45"/>
      <c r="F11" s="45"/>
      <c r="H11" s="43"/>
      <c r="I11" s="43"/>
      <c r="J11" s="44"/>
      <c r="O11" s="166"/>
      <c r="P11" s="166"/>
      <c r="Q11" s="166"/>
      <c r="R11" s="166"/>
      <c r="S11" s="167"/>
      <c r="T11" s="126"/>
    </row>
    <row r="12" spans="1:25" ht="45" x14ac:dyDescent="0.25">
      <c r="A12" s="159"/>
      <c r="B12" s="49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9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5"/>
    </row>
    <row r="13" spans="1:25" ht="18" customHeight="1" x14ac:dyDescent="0.25">
      <c r="A13" s="156" t="s">
        <v>27</v>
      </c>
      <c r="B13" s="157"/>
      <c r="C13" s="90" t="e">
        <f>AVERAGE(C7:C12)</f>
        <v>#DIV/0!</v>
      </c>
      <c r="D13" s="45"/>
      <c r="E13" s="45"/>
      <c r="F13" s="45"/>
      <c r="G13" s="43"/>
      <c r="H13" s="43"/>
      <c r="I13" s="43"/>
      <c r="J13" s="44"/>
      <c r="O13" s="50"/>
      <c r="P13" s="50"/>
      <c r="Q13" s="50" t="s">
        <v>17</v>
      </c>
      <c r="R13" s="50"/>
      <c r="S13" s="50"/>
    </row>
    <row r="14" spans="1:25" ht="30" x14ac:dyDescent="0.25">
      <c r="A14" s="158" t="str">
        <f>УПРАВЛЕНИЕ!A12</f>
        <v>Патриотическое воспитание</v>
      </c>
      <c r="B14" s="49" t="str">
        <f>УПРАВЛЕНИЕ!B12</f>
        <v>Сознаёт свою национальную, этническую принадлежность, любит свой народ, его традиции, культуру.</v>
      </c>
      <c r="C14" s="89"/>
      <c r="D14" s="45"/>
      <c r="E14" s="45"/>
      <c r="F14" s="45"/>
      <c r="G14" s="45"/>
      <c r="H14" s="45"/>
      <c r="O14" s="50"/>
      <c r="P14" s="50"/>
      <c r="Q14" s="50"/>
      <c r="R14" s="50"/>
      <c r="S14" s="50"/>
    </row>
    <row r="15" spans="1:25" ht="45" x14ac:dyDescent="0.25">
      <c r="A15" s="159"/>
      <c r="B15" s="49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9"/>
      <c r="D15" s="45"/>
      <c r="E15" s="45"/>
      <c r="F15" s="45"/>
      <c r="G15" s="45"/>
      <c r="H15" s="71" t="s">
        <v>43</v>
      </c>
      <c r="I15" s="46"/>
      <c r="K15" s="52" t="e">
        <f>B65</f>
        <v>#DIV/0!</v>
      </c>
      <c r="L15" s="52"/>
      <c r="O15" s="50"/>
      <c r="P15" s="50"/>
      <c r="Q15" s="50"/>
      <c r="R15" s="50"/>
      <c r="S15" s="50"/>
    </row>
    <row r="16" spans="1:25" ht="30" x14ac:dyDescent="0.25">
      <c r="A16" s="159"/>
      <c r="B16" s="49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9"/>
      <c r="D16" s="45"/>
      <c r="E16" s="45"/>
      <c r="F16" s="45"/>
      <c r="G16" s="45"/>
      <c r="H16" s="45"/>
      <c r="I16" s="71"/>
      <c r="J16" s="46"/>
      <c r="L16" s="52"/>
      <c r="O16" s="50"/>
      <c r="P16" s="50"/>
      <c r="Q16" s="50"/>
      <c r="R16" s="50"/>
      <c r="S16" s="50"/>
    </row>
    <row r="17" spans="1:13" ht="45" customHeight="1" x14ac:dyDescent="0.25">
      <c r="A17" s="159"/>
      <c r="B17" s="49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9"/>
      <c r="D17" s="75"/>
      <c r="E17" s="75"/>
      <c r="G17" s="165" t="s">
        <v>47</v>
      </c>
      <c r="H17" s="165"/>
      <c r="I17" s="165"/>
      <c r="J17" s="165"/>
      <c r="K17" s="165"/>
      <c r="L17" s="165"/>
      <c r="M17" s="165"/>
    </row>
    <row r="18" spans="1:13" x14ac:dyDescent="0.25">
      <c r="A18" s="160"/>
      <c r="B18" s="49" t="str">
        <f>УПРАВЛЕНИЕ!B16</f>
        <v>Принимает участие в мероприятиях патриотической направленности.</v>
      </c>
      <c r="C18" s="89"/>
      <c r="D18" s="75"/>
      <c r="E18" s="75"/>
      <c r="G18" s="165"/>
      <c r="H18" s="165"/>
      <c r="I18" s="165"/>
      <c r="J18" s="165"/>
      <c r="K18" s="165"/>
      <c r="L18" s="165"/>
      <c r="M18" s="165"/>
    </row>
    <row r="19" spans="1:13" ht="18" customHeight="1" x14ac:dyDescent="0.25">
      <c r="A19" s="156" t="s">
        <v>29</v>
      </c>
      <c r="B19" s="157"/>
      <c r="C19" s="90" t="e">
        <f>AVERAGE(C14:C18)</f>
        <v>#DIV/0!</v>
      </c>
      <c r="D19" s="75"/>
      <c r="E19" s="75"/>
      <c r="G19" s="165"/>
      <c r="H19" s="165"/>
      <c r="I19" s="165"/>
      <c r="J19" s="165"/>
      <c r="K19" s="165"/>
      <c r="L19" s="165"/>
      <c r="M19" s="165"/>
    </row>
    <row r="20" spans="1:13" ht="45" x14ac:dyDescent="0.25">
      <c r="A20" s="158" t="str">
        <f>УПРАВЛЕНИЕ!A17</f>
        <v>Духовно-нравственное воспитание</v>
      </c>
      <c r="B20" s="49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9"/>
      <c r="D20" s="75"/>
      <c r="E20" s="75"/>
      <c r="G20" s="165"/>
      <c r="H20" s="165"/>
      <c r="I20" s="165"/>
      <c r="J20" s="165"/>
      <c r="K20" s="165"/>
      <c r="L20" s="165"/>
      <c r="M20" s="165"/>
    </row>
    <row r="21" spans="1:13" ht="45.75" customHeight="1" x14ac:dyDescent="0.25">
      <c r="A21" s="159"/>
      <c r="B21" s="49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9"/>
      <c r="D21" s="75"/>
      <c r="E21" s="75"/>
      <c r="G21" s="129"/>
      <c r="H21" s="129"/>
      <c r="I21" s="129"/>
      <c r="J21" s="129"/>
      <c r="K21" s="129"/>
      <c r="L21" s="129"/>
      <c r="M21" s="129"/>
    </row>
    <row r="22" spans="1:13" ht="45" x14ac:dyDescent="0.25">
      <c r="A22" s="159"/>
      <c r="B22" s="49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9"/>
      <c r="D22" s="75"/>
      <c r="E22" s="75"/>
      <c r="G22" s="129"/>
      <c r="H22" s="129"/>
      <c r="I22" s="129"/>
      <c r="J22" s="129"/>
      <c r="K22" s="129"/>
      <c r="L22" s="129"/>
      <c r="M22" s="129"/>
    </row>
    <row r="23" spans="1:13" ht="60" x14ac:dyDescent="0.25">
      <c r="A23" s="159"/>
      <c r="B23" s="49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9"/>
      <c r="D23" s="75"/>
      <c r="E23" s="75"/>
      <c r="G23" s="129"/>
      <c r="H23" s="129"/>
      <c r="I23" s="129"/>
      <c r="J23" s="129"/>
      <c r="K23" s="129"/>
      <c r="L23" s="129"/>
      <c r="M23" s="129"/>
    </row>
    <row r="24" spans="1:13" ht="45" x14ac:dyDescent="0.25">
      <c r="A24" s="159"/>
      <c r="B24" s="49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9"/>
      <c r="D24" s="75"/>
      <c r="E24" s="75"/>
      <c r="F24" s="75"/>
    </row>
    <row r="25" spans="1:13" ht="45" x14ac:dyDescent="0.25">
      <c r="A25" s="160"/>
      <c r="B25" s="49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9"/>
      <c r="D25" s="75"/>
      <c r="E25" s="75"/>
      <c r="F25" s="75"/>
    </row>
    <row r="26" spans="1:13" ht="18" customHeight="1" x14ac:dyDescent="0.25">
      <c r="A26" s="154" t="s">
        <v>30</v>
      </c>
      <c r="B26" s="155"/>
      <c r="C26" s="90" t="e">
        <f>AVERAGE(C20:C25)</f>
        <v>#DIV/0!</v>
      </c>
      <c r="D26" s="75"/>
      <c r="E26" s="75"/>
      <c r="F26" s="75"/>
    </row>
    <row r="27" spans="1:13" ht="30" x14ac:dyDescent="0.25">
      <c r="A27" s="153" t="str">
        <f>УПРАВЛЕНИЕ!A23</f>
        <v>Эстетическое воспитание</v>
      </c>
      <c r="B27" s="78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9"/>
      <c r="D27" s="75"/>
      <c r="E27" s="75"/>
      <c r="F27" s="75"/>
      <c r="G27" s="70"/>
      <c r="H27" s="70"/>
      <c r="I27" s="70"/>
      <c r="J27" s="70"/>
      <c r="K27" s="70"/>
      <c r="L27" s="70"/>
    </row>
    <row r="28" spans="1:13" ht="45" x14ac:dyDescent="0.25">
      <c r="A28" s="153"/>
      <c r="B28" s="49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9"/>
      <c r="D28" s="75"/>
      <c r="E28" s="75"/>
      <c r="F28" s="75"/>
      <c r="G28" s="70"/>
      <c r="H28" s="70"/>
      <c r="I28" s="70"/>
      <c r="J28" s="70"/>
      <c r="K28" s="70"/>
      <c r="L28" s="70"/>
      <c r="M28" s="60"/>
    </row>
    <row r="29" spans="1:13" ht="45" x14ac:dyDescent="0.25">
      <c r="A29" s="153"/>
      <c r="B29" s="49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9"/>
      <c r="D29" s="75"/>
      <c r="E29" s="75"/>
      <c r="F29" s="75"/>
      <c r="G29" s="70"/>
      <c r="H29" s="70"/>
      <c r="I29" s="70"/>
      <c r="J29" s="70"/>
      <c r="K29" s="70"/>
      <c r="L29" s="70"/>
      <c r="M29" s="60"/>
    </row>
    <row r="30" spans="1:13" ht="30" x14ac:dyDescent="0.25">
      <c r="A30" s="153"/>
      <c r="B30" s="49" t="str">
        <f>УПРАВЛЕНИЕ!B26</f>
        <v>Ориентирован на самовыражение в разных видах искусства, в художественном творчестве.</v>
      </c>
      <c r="C30" s="89"/>
      <c r="D30" s="75"/>
      <c r="E30" s="75"/>
      <c r="F30" s="75"/>
      <c r="K30" s="60"/>
      <c r="L30" s="60"/>
      <c r="M30" s="60"/>
    </row>
    <row r="31" spans="1:13" ht="18" customHeight="1" x14ac:dyDescent="0.25">
      <c r="A31" s="154" t="s">
        <v>31</v>
      </c>
      <c r="B31" s="155"/>
      <c r="C31" s="90" t="e">
        <f>AVERAGE(C27:C30)</f>
        <v>#DIV/0!</v>
      </c>
      <c r="D31" s="75"/>
      <c r="E31" s="75"/>
      <c r="F31" s="75"/>
      <c r="K31" s="60"/>
      <c r="L31" s="60"/>
      <c r="M31" s="60"/>
    </row>
    <row r="32" spans="1:13" ht="45" x14ac:dyDescent="0.25">
      <c r="A32" s="153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9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9"/>
      <c r="D32" s="75"/>
      <c r="E32" s="75"/>
      <c r="F32" s="75"/>
      <c r="G32" s="61"/>
      <c r="H32" s="61"/>
      <c r="I32" s="61"/>
      <c r="J32" s="61"/>
      <c r="K32" s="60"/>
      <c r="L32" s="60"/>
      <c r="M32" s="60"/>
    </row>
    <row r="33" spans="1:13" ht="45" x14ac:dyDescent="0.25">
      <c r="A33" s="153"/>
      <c r="B33" s="49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9"/>
      <c r="D33" s="75"/>
      <c r="E33" s="75"/>
      <c r="F33" s="75"/>
      <c r="G33" s="61"/>
      <c r="H33" s="61"/>
      <c r="I33" s="61"/>
      <c r="J33" s="61"/>
      <c r="K33" s="60"/>
      <c r="L33" s="60"/>
      <c r="M33" s="60"/>
    </row>
    <row r="34" spans="1:13" ht="45" x14ac:dyDescent="0.25">
      <c r="A34" s="153"/>
      <c r="B34" s="49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9"/>
      <c r="D34" s="75"/>
      <c r="E34" s="75"/>
      <c r="F34" s="75"/>
    </row>
    <row r="35" spans="1:13" ht="30" x14ac:dyDescent="0.25">
      <c r="A35" s="153"/>
      <c r="B35" s="49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9"/>
      <c r="D35" s="75"/>
      <c r="E35" s="75"/>
      <c r="F35" s="75"/>
    </row>
    <row r="36" spans="1:13" ht="30" x14ac:dyDescent="0.25">
      <c r="A36" s="153"/>
      <c r="B36" s="49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9"/>
      <c r="D36" s="75"/>
      <c r="E36" s="75"/>
      <c r="F36" s="75"/>
    </row>
    <row r="37" spans="1:13" ht="18" customHeight="1" x14ac:dyDescent="0.25">
      <c r="A37" s="154" t="s">
        <v>32</v>
      </c>
      <c r="B37" s="155"/>
      <c r="C37" s="90" t="e">
        <f>AVERAGE(C32:C36)</f>
        <v>#DIV/0!</v>
      </c>
      <c r="D37" s="75"/>
      <c r="E37" s="75"/>
      <c r="F37" s="75"/>
    </row>
    <row r="38" spans="1:13" x14ac:dyDescent="0.25">
      <c r="A38" s="153" t="str">
        <f>УПРАВЛЕНИЕ!A32</f>
        <v>Трудовое воспитание</v>
      </c>
      <c r="B38" s="49" t="str">
        <f>УПРАВЛЕНИЕ!B32</f>
        <v>Уважает труд, результаты своего труда, труда других людей.</v>
      </c>
      <c r="C38" s="89"/>
      <c r="D38" s="75"/>
      <c r="E38" s="75"/>
      <c r="F38" s="75"/>
    </row>
    <row r="39" spans="1:13" ht="30" x14ac:dyDescent="0.25">
      <c r="A39" s="153"/>
      <c r="B39" s="49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9"/>
      <c r="D39" s="75"/>
      <c r="E39" s="75"/>
      <c r="F39" s="75"/>
    </row>
    <row r="40" spans="1:13" ht="45" x14ac:dyDescent="0.25">
      <c r="A40" s="153"/>
      <c r="B40" s="49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9"/>
      <c r="D40" s="75"/>
      <c r="E40" s="75"/>
      <c r="F40" s="75"/>
    </row>
    <row r="41" spans="1:13" ht="60" x14ac:dyDescent="0.25">
      <c r="A41" s="153"/>
      <c r="B41" s="49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9"/>
      <c r="D41" s="75"/>
      <c r="E41" s="75"/>
      <c r="F41" s="75"/>
    </row>
    <row r="42" spans="1:13" ht="45" x14ac:dyDescent="0.25">
      <c r="A42" s="153"/>
      <c r="B42" s="49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9"/>
      <c r="D42" s="75"/>
      <c r="E42" s="75"/>
      <c r="F42" s="75"/>
    </row>
    <row r="43" spans="1:13" ht="17.25" customHeight="1" x14ac:dyDescent="0.25">
      <c r="A43" s="154" t="s">
        <v>34</v>
      </c>
      <c r="B43" s="155"/>
      <c r="C43" s="90" t="e">
        <f>AVERAGE(C38:C42)</f>
        <v>#DIV/0!</v>
      </c>
      <c r="D43" s="75"/>
      <c r="E43" s="75"/>
      <c r="F43" s="75"/>
    </row>
    <row r="44" spans="1:13" ht="30" x14ac:dyDescent="0.25">
      <c r="A44" s="153" t="str">
        <f>УПРАВЛЕНИЕ!A37</f>
        <v>Экологическое воспитание</v>
      </c>
      <c r="B44" s="49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9"/>
      <c r="D44" s="75"/>
      <c r="E44" s="75"/>
      <c r="F44" s="75"/>
    </row>
    <row r="45" spans="1:13" x14ac:dyDescent="0.25">
      <c r="A45" s="153"/>
      <c r="B45" s="49" t="str">
        <f>УПРАВЛЕНИЕ!B38</f>
        <v>Выражает активное неприятие действий, приносящих вред природе.</v>
      </c>
      <c r="C45" s="89"/>
      <c r="D45" s="75"/>
      <c r="E45" s="75"/>
      <c r="F45" s="75"/>
    </row>
    <row r="46" spans="1:13" ht="30" x14ac:dyDescent="0.25">
      <c r="A46" s="153"/>
      <c r="B46" s="49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9"/>
      <c r="D46" s="75"/>
      <c r="E46" s="75"/>
      <c r="F46" s="75"/>
    </row>
    <row r="47" spans="1:13" ht="45" x14ac:dyDescent="0.25">
      <c r="A47" s="153"/>
      <c r="B47" s="49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9"/>
      <c r="D47" s="75"/>
      <c r="E47" s="75"/>
      <c r="F47" s="75"/>
    </row>
    <row r="48" spans="1:13" ht="30" x14ac:dyDescent="0.25">
      <c r="A48" s="153"/>
      <c r="B48" s="49" t="str">
        <f>УПРАВЛЕНИЕ!B41</f>
        <v>Участвует в   практической   деятельности   экологической, природоохранной направленности.</v>
      </c>
      <c r="C48" s="89"/>
      <c r="D48" s="75"/>
      <c r="E48" s="75"/>
      <c r="F48" s="75"/>
    </row>
    <row r="49" spans="1:6" ht="18" customHeight="1" x14ac:dyDescent="0.25">
      <c r="A49" s="154" t="s">
        <v>44</v>
      </c>
      <c r="B49" s="155"/>
      <c r="C49" s="90" t="e">
        <f>AVERAGE(C44:C48)</f>
        <v>#DIV/0!</v>
      </c>
      <c r="D49" s="75"/>
      <c r="E49" s="75"/>
      <c r="F49" s="75"/>
    </row>
    <row r="50" spans="1:6" ht="30" x14ac:dyDescent="0.25">
      <c r="A50" s="153" t="str">
        <f>УПРАВЛЕНИЕ!A42</f>
        <v>Ценность научного познания</v>
      </c>
      <c r="B50" s="49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9"/>
      <c r="D50" s="75"/>
      <c r="E50" s="75"/>
      <c r="F50" s="75"/>
    </row>
    <row r="51" spans="1:6" ht="45" x14ac:dyDescent="0.25">
      <c r="A51" s="153"/>
      <c r="B51" s="49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9"/>
      <c r="D51" s="75"/>
      <c r="E51" s="75"/>
      <c r="F51" s="75"/>
    </row>
    <row r="52" spans="1:6" ht="45" x14ac:dyDescent="0.25">
      <c r="A52" s="153"/>
      <c r="B52" s="49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9"/>
      <c r="D52" s="75"/>
      <c r="E52" s="75"/>
      <c r="F52" s="75"/>
    </row>
    <row r="53" spans="1:6" ht="45" x14ac:dyDescent="0.25">
      <c r="A53" s="153"/>
      <c r="B53" s="49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9"/>
      <c r="D53" s="75"/>
      <c r="E53" s="75"/>
      <c r="F53" s="75"/>
    </row>
    <row r="54" spans="1:6" ht="18" customHeight="1" x14ac:dyDescent="0.25">
      <c r="A54" s="154" t="s">
        <v>35</v>
      </c>
      <c r="B54" s="155"/>
      <c r="C54" s="90" t="e">
        <f>AVERAGE(C50:C53)</f>
        <v>#DIV/0!</v>
      </c>
      <c r="D54" s="75"/>
      <c r="E54" s="75"/>
      <c r="F54" s="75"/>
    </row>
    <row r="57" spans="1:6" hidden="1" x14ac:dyDescent="0.25">
      <c r="A57" s="48" t="s">
        <v>38</v>
      </c>
      <c r="B57" s="47" t="e">
        <f>C13</f>
        <v>#DIV/0!</v>
      </c>
    </row>
    <row r="58" spans="1:6" hidden="1" x14ac:dyDescent="0.25">
      <c r="A58" s="48" t="s">
        <v>39</v>
      </c>
      <c r="B58" s="47" t="e">
        <f>C19</f>
        <v>#DIV/0!</v>
      </c>
    </row>
    <row r="59" spans="1:6" ht="30" hidden="1" x14ac:dyDescent="0.25">
      <c r="A59" s="48" t="s">
        <v>36</v>
      </c>
      <c r="B59" s="47" t="e">
        <f>C26</f>
        <v>#DIV/0!</v>
      </c>
    </row>
    <row r="60" spans="1:6" hidden="1" x14ac:dyDescent="0.25">
      <c r="A60" s="69" t="s">
        <v>37</v>
      </c>
      <c r="B60" s="47" t="e">
        <f>C31</f>
        <v>#DIV/0!</v>
      </c>
    </row>
    <row r="61" spans="1:6" hidden="1" x14ac:dyDescent="0.25">
      <c r="A61" s="48" t="s">
        <v>40</v>
      </c>
      <c r="B61" s="47" t="e">
        <f>C37</f>
        <v>#DIV/0!</v>
      </c>
    </row>
    <row r="62" spans="1:6" hidden="1" x14ac:dyDescent="0.25">
      <c r="A62" s="48" t="s">
        <v>41</v>
      </c>
      <c r="B62" s="47" t="e">
        <f>C43</f>
        <v>#DIV/0!</v>
      </c>
    </row>
    <row r="63" spans="1:6" hidden="1" x14ac:dyDescent="0.25">
      <c r="A63" s="27" t="s">
        <v>42</v>
      </c>
      <c r="B63" s="47" t="e">
        <f>C49</f>
        <v>#DIV/0!</v>
      </c>
    </row>
    <row r="64" spans="1:6" ht="30" hidden="1" x14ac:dyDescent="0.25">
      <c r="A64" s="48" t="s">
        <v>26</v>
      </c>
      <c r="B64" s="47" t="e">
        <f>C54</f>
        <v>#DIV/0!</v>
      </c>
    </row>
    <row r="65" spans="1:2" hidden="1" x14ac:dyDescent="0.25">
      <c r="A65" s="92" t="s">
        <v>16</v>
      </c>
      <c r="B65" s="93" t="e">
        <f>AVERAGE(B57:B64)</f>
        <v>#DIV/0!</v>
      </c>
    </row>
    <row r="69" spans="1:2" x14ac:dyDescent="0.25">
      <c r="B69" s="28" t="s">
        <v>17</v>
      </c>
    </row>
    <row r="70" spans="1:2" ht="75" hidden="1" x14ac:dyDescent="0.25">
      <c r="A70" s="48" t="s">
        <v>0</v>
      </c>
    </row>
    <row r="71" spans="1:2" ht="75" hidden="1" x14ac:dyDescent="0.25">
      <c r="A71" s="48" t="s">
        <v>1</v>
      </c>
    </row>
    <row r="72" spans="1:2" ht="75" hidden="1" x14ac:dyDescent="0.25">
      <c r="A72" s="48" t="s">
        <v>2</v>
      </c>
    </row>
    <row r="73" spans="1:2" hidden="1" x14ac:dyDescent="0.25"/>
    <row r="74" spans="1:2" hidden="1" x14ac:dyDescent="0.25">
      <c r="A74" s="27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2:A36"/>
    <mergeCell ref="A37:B37"/>
    <mergeCell ref="A43:B43"/>
    <mergeCell ref="A44:A48"/>
    <mergeCell ref="A49:B49"/>
    <mergeCell ref="A38:A42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26:B26"/>
    <mergeCell ref="A27:A30"/>
    <mergeCell ref="A31:B31"/>
    <mergeCell ref="A1:C1"/>
    <mergeCell ref="E3:M3"/>
    <mergeCell ref="F4:M4"/>
    <mergeCell ref="H5:I5"/>
    <mergeCell ref="F6:G6"/>
    <mergeCell ref="L6:M6"/>
  </mergeCells>
  <conditionalFormatting sqref="A3">
    <cfRule type="cellIs" dxfId="14" priority="2" operator="equal">
      <formula>0</formula>
    </cfRule>
  </conditionalFormatting>
  <conditionalFormatting sqref="F6 J5 L6">
    <cfRule type="cellIs" dxfId="13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2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61" t="str">
        <f>СТАРТ!A1</f>
        <v>Мониторинг личностных результатов обучающихся (ООО)</v>
      </c>
      <c r="B1" s="161"/>
      <c r="C1" s="161"/>
    </row>
    <row r="3" spans="1:25" ht="21" customHeight="1" x14ac:dyDescent="0.25">
      <c r="A3" s="11">
        <f>СТАРТ!B5</f>
        <v>0</v>
      </c>
      <c r="B3" s="77">
        <f>СТАРТ!B41</f>
        <v>0</v>
      </c>
      <c r="C3" s="62">
        <f>СТАРТ!D5</f>
        <v>0</v>
      </c>
      <c r="D3" s="76"/>
      <c r="E3" s="163" t="s">
        <v>64</v>
      </c>
      <c r="F3" s="163"/>
      <c r="G3" s="163"/>
      <c r="H3" s="163"/>
      <c r="I3" s="163"/>
      <c r="J3" s="163"/>
      <c r="K3" s="163"/>
      <c r="L3" s="163"/>
      <c r="M3" s="163"/>
    </row>
    <row r="4" spans="1:25" ht="15.75" x14ac:dyDescent="0.25">
      <c r="A4" s="127" t="s">
        <v>4</v>
      </c>
      <c r="B4" s="124"/>
      <c r="C4" s="127" t="s">
        <v>5</v>
      </c>
      <c r="D4" s="56"/>
      <c r="E4" s="56"/>
      <c r="F4" s="164">
        <f>B3</f>
        <v>0</v>
      </c>
      <c r="G4" s="164"/>
      <c r="H4" s="164"/>
      <c r="I4" s="164"/>
      <c r="J4" s="164"/>
      <c r="K4" s="164"/>
      <c r="L4" s="164"/>
      <c r="M4" s="164"/>
    </row>
    <row r="5" spans="1:25" ht="21" customHeight="1" x14ac:dyDescent="0.25">
      <c r="D5" s="56"/>
      <c r="E5" s="56"/>
      <c r="F5" s="56"/>
      <c r="G5" s="58"/>
      <c r="H5" s="162" t="s">
        <v>19</v>
      </c>
      <c r="I5" s="162"/>
      <c r="J5" s="59">
        <f>СТАРТ!D5</f>
        <v>0</v>
      </c>
      <c r="K5" s="56" t="s">
        <v>14</v>
      </c>
      <c r="L5" s="56"/>
      <c r="M5" s="57"/>
    </row>
    <row r="6" spans="1:25" ht="48.75" customHeight="1" x14ac:dyDescent="0.25">
      <c r="A6" s="91" t="s">
        <v>21</v>
      </c>
      <c r="B6" s="91" t="s">
        <v>12</v>
      </c>
      <c r="C6" s="91" t="s">
        <v>3</v>
      </c>
      <c r="D6" s="75"/>
      <c r="E6" s="75"/>
      <c r="F6" s="168">
        <f>СТАРТ!B3</f>
        <v>0</v>
      </c>
      <c r="G6" s="168"/>
      <c r="I6" s="53"/>
      <c r="J6" s="54"/>
      <c r="L6" s="171">
        <f>A3</f>
        <v>0</v>
      </c>
      <c r="M6" s="171"/>
    </row>
    <row r="7" spans="1:25" ht="45" x14ac:dyDescent="0.25">
      <c r="A7" s="158" t="str">
        <f>УПРАВЛЕНИЕ!A6</f>
        <v>Гражданское воспитание</v>
      </c>
      <c r="B7" s="49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9"/>
      <c r="D7" s="73"/>
      <c r="E7" s="73"/>
      <c r="F7" s="169" t="s">
        <v>15</v>
      </c>
      <c r="G7" s="169"/>
      <c r="H7" s="34"/>
      <c r="I7" s="50"/>
      <c r="J7" s="51"/>
      <c r="L7" s="169" t="s">
        <v>4</v>
      </c>
      <c r="M7" s="169"/>
      <c r="O7" s="170" t="s">
        <v>13</v>
      </c>
      <c r="P7" s="170"/>
      <c r="Q7" s="170"/>
      <c r="R7" s="170"/>
      <c r="S7" s="170"/>
      <c r="T7" s="103"/>
    </row>
    <row r="8" spans="1:25" ht="60" x14ac:dyDescent="0.25">
      <c r="A8" s="159"/>
      <c r="B8" s="49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9"/>
      <c r="D8" s="74"/>
      <c r="E8" s="74"/>
      <c r="F8" s="74"/>
      <c r="O8" s="166" t="s">
        <v>51</v>
      </c>
      <c r="P8" s="166"/>
      <c r="Q8" s="166"/>
      <c r="R8" s="166"/>
      <c r="S8" s="167" t="s">
        <v>52</v>
      </c>
      <c r="T8" s="152"/>
    </row>
    <row r="9" spans="1:25" ht="15.75" x14ac:dyDescent="0.25">
      <c r="A9" s="159"/>
      <c r="B9" s="49" t="str">
        <f>УПРАВЛЕНИЕ!B8</f>
        <v xml:space="preserve">Проявляет уважение к государственным символам России, праздникам. </v>
      </c>
      <c r="C9" s="89"/>
      <c r="D9" s="74"/>
      <c r="E9" s="74"/>
      <c r="F9" s="74"/>
      <c r="O9" s="166"/>
      <c r="P9" s="166"/>
      <c r="Q9" s="166"/>
      <c r="R9" s="166"/>
      <c r="S9" s="167"/>
      <c r="T9" s="152"/>
      <c r="Y9" s="55"/>
    </row>
    <row r="10" spans="1:25" ht="45" x14ac:dyDescent="0.25">
      <c r="A10" s="159"/>
      <c r="B10" s="49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9"/>
      <c r="D10" s="74"/>
      <c r="E10" s="74"/>
      <c r="F10" s="74"/>
      <c r="H10" s="50"/>
      <c r="I10" s="50"/>
      <c r="J10" s="51"/>
      <c r="O10" s="166"/>
      <c r="P10" s="166"/>
      <c r="Q10" s="166"/>
      <c r="R10" s="166"/>
      <c r="S10" s="167"/>
      <c r="T10" s="126"/>
    </row>
    <row r="11" spans="1:25" ht="30" x14ac:dyDescent="0.25">
      <c r="A11" s="159"/>
      <c r="B11" s="49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9"/>
      <c r="D11" s="45"/>
      <c r="E11" s="45"/>
      <c r="F11" s="45"/>
      <c r="H11" s="43"/>
      <c r="I11" s="43"/>
      <c r="J11" s="44"/>
      <c r="O11" s="166"/>
      <c r="P11" s="166"/>
      <c r="Q11" s="166"/>
      <c r="R11" s="166"/>
      <c r="S11" s="167"/>
      <c r="T11" s="126"/>
    </row>
    <row r="12" spans="1:25" ht="45" x14ac:dyDescent="0.25">
      <c r="A12" s="159"/>
      <c r="B12" s="49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9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5"/>
    </row>
    <row r="13" spans="1:25" ht="18" customHeight="1" x14ac:dyDescent="0.25">
      <c r="A13" s="156" t="s">
        <v>27</v>
      </c>
      <c r="B13" s="157"/>
      <c r="C13" s="90" t="e">
        <f>AVERAGE(C7:C12)</f>
        <v>#DIV/0!</v>
      </c>
      <c r="D13" s="45"/>
      <c r="E13" s="45"/>
      <c r="F13" s="45"/>
      <c r="G13" s="43"/>
      <c r="H13" s="43"/>
      <c r="I13" s="43"/>
      <c r="J13" s="44"/>
      <c r="O13" s="50"/>
      <c r="P13" s="50"/>
      <c r="Q13" s="50" t="s">
        <v>17</v>
      </c>
      <c r="R13" s="50"/>
      <c r="S13" s="50"/>
    </row>
    <row r="14" spans="1:25" ht="30" x14ac:dyDescent="0.25">
      <c r="A14" s="158" t="str">
        <f>УПРАВЛЕНИЕ!A12</f>
        <v>Патриотическое воспитание</v>
      </c>
      <c r="B14" s="49" t="str">
        <f>УПРАВЛЕНИЕ!B12</f>
        <v>Сознаёт свою национальную, этническую принадлежность, любит свой народ, его традиции, культуру.</v>
      </c>
      <c r="C14" s="89"/>
      <c r="D14" s="45"/>
      <c r="E14" s="45"/>
      <c r="F14" s="45"/>
      <c r="G14" s="45"/>
      <c r="H14" s="45"/>
      <c r="O14" s="50"/>
      <c r="P14" s="50"/>
      <c r="Q14" s="50"/>
      <c r="R14" s="50"/>
      <c r="S14" s="50"/>
    </row>
    <row r="15" spans="1:25" ht="45" x14ac:dyDescent="0.25">
      <c r="A15" s="159"/>
      <c r="B15" s="49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9"/>
      <c r="D15" s="45"/>
      <c r="E15" s="45"/>
      <c r="F15" s="45"/>
      <c r="G15" s="45"/>
      <c r="H15" s="71" t="s">
        <v>43</v>
      </c>
      <c r="I15" s="46"/>
      <c r="K15" s="52" t="e">
        <f>B65</f>
        <v>#DIV/0!</v>
      </c>
      <c r="L15" s="52"/>
      <c r="O15" s="50"/>
      <c r="P15" s="50"/>
      <c r="Q15" s="50"/>
      <c r="R15" s="50"/>
      <c r="S15" s="50"/>
    </row>
    <row r="16" spans="1:25" ht="30" x14ac:dyDescent="0.25">
      <c r="A16" s="159"/>
      <c r="B16" s="49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9"/>
      <c r="D16" s="45"/>
      <c r="E16" s="45"/>
      <c r="F16" s="45"/>
      <c r="G16" s="45"/>
      <c r="H16" s="45"/>
      <c r="I16" s="71"/>
      <c r="J16" s="46"/>
      <c r="L16" s="52"/>
      <c r="O16" s="50"/>
      <c r="P16" s="50"/>
      <c r="Q16" s="50"/>
      <c r="R16" s="50"/>
      <c r="S16" s="50"/>
    </row>
    <row r="17" spans="1:13" ht="45" customHeight="1" x14ac:dyDescent="0.25">
      <c r="A17" s="159"/>
      <c r="B17" s="49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9"/>
      <c r="D17" s="75"/>
      <c r="E17" s="75"/>
      <c r="G17" s="165" t="s">
        <v>47</v>
      </c>
      <c r="H17" s="165"/>
      <c r="I17" s="165"/>
      <c r="J17" s="165"/>
      <c r="K17" s="165"/>
      <c r="L17" s="165"/>
      <c r="M17" s="165"/>
    </row>
    <row r="18" spans="1:13" x14ac:dyDescent="0.25">
      <c r="A18" s="160"/>
      <c r="B18" s="49" t="str">
        <f>УПРАВЛЕНИЕ!B16</f>
        <v>Принимает участие в мероприятиях патриотической направленности.</v>
      </c>
      <c r="C18" s="89"/>
      <c r="D18" s="75"/>
      <c r="E18" s="75"/>
      <c r="G18" s="165"/>
      <c r="H18" s="165"/>
      <c r="I18" s="165"/>
      <c r="J18" s="165"/>
      <c r="K18" s="165"/>
      <c r="L18" s="165"/>
      <c r="M18" s="165"/>
    </row>
    <row r="19" spans="1:13" ht="18" customHeight="1" x14ac:dyDescent="0.25">
      <c r="A19" s="156" t="s">
        <v>29</v>
      </c>
      <c r="B19" s="157"/>
      <c r="C19" s="90" t="e">
        <f>AVERAGE(C14:C18)</f>
        <v>#DIV/0!</v>
      </c>
      <c r="D19" s="75"/>
      <c r="E19" s="75"/>
      <c r="G19" s="165"/>
      <c r="H19" s="165"/>
      <c r="I19" s="165"/>
      <c r="J19" s="165"/>
      <c r="K19" s="165"/>
      <c r="L19" s="165"/>
      <c r="M19" s="165"/>
    </row>
    <row r="20" spans="1:13" ht="45" x14ac:dyDescent="0.25">
      <c r="A20" s="158" t="str">
        <f>УПРАВЛЕНИЕ!A17</f>
        <v>Духовно-нравственное воспитание</v>
      </c>
      <c r="B20" s="49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9"/>
      <c r="D20" s="75"/>
      <c r="E20" s="75"/>
      <c r="G20" s="165"/>
      <c r="H20" s="165"/>
      <c r="I20" s="165"/>
      <c r="J20" s="165"/>
      <c r="K20" s="165"/>
      <c r="L20" s="165"/>
      <c r="M20" s="165"/>
    </row>
    <row r="21" spans="1:13" ht="45.75" customHeight="1" x14ac:dyDescent="0.25">
      <c r="A21" s="159"/>
      <c r="B21" s="49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9"/>
      <c r="D21" s="75"/>
      <c r="E21" s="75"/>
      <c r="G21" s="129"/>
      <c r="H21" s="129"/>
      <c r="I21" s="129"/>
      <c r="J21" s="129"/>
      <c r="K21" s="129"/>
      <c r="L21" s="129"/>
      <c r="M21" s="129"/>
    </row>
    <row r="22" spans="1:13" ht="45" x14ac:dyDescent="0.25">
      <c r="A22" s="159"/>
      <c r="B22" s="49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9"/>
      <c r="D22" s="75"/>
      <c r="E22" s="75"/>
      <c r="G22" s="129"/>
      <c r="H22" s="129"/>
      <c r="I22" s="129"/>
      <c r="J22" s="129"/>
      <c r="K22" s="129"/>
      <c r="L22" s="129"/>
      <c r="M22" s="129"/>
    </row>
    <row r="23" spans="1:13" ht="60" x14ac:dyDescent="0.25">
      <c r="A23" s="159"/>
      <c r="B23" s="49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9"/>
      <c r="D23" s="75"/>
      <c r="E23" s="75"/>
      <c r="G23" s="129"/>
      <c r="H23" s="129"/>
      <c r="I23" s="129"/>
      <c r="J23" s="129"/>
      <c r="K23" s="129"/>
      <c r="L23" s="129"/>
      <c r="M23" s="129"/>
    </row>
    <row r="24" spans="1:13" ht="45" x14ac:dyDescent="0.25">
      <c r="A24" s="159"/>
      <c r="B24" s="49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9"/>
      <c r="D24" s="75"/>
      <c r="E24" s="75"/>
      <c r="F24" s="75"/>
    </row>
    <row r="25" spans="1:13" ht="45" x14ac:dyDescent="0.25">
      <c r="A25" s="160"/>
      <c r="B25" s="49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9"/>
      <c r="D25" s="75"/>
      <c r="E25" s="75"/>
      <c r="F25" s="75"/>
    </row>
    <row r="26" spans="1:13" ht="18" customHeight="1" x14ac:dyDescent="0.25">
      <c r="A26" s="154" t="s">
        <v>30</v>
      </c>
      <c r="B26" s="155"/>
      <c r="C26" s="90" t="e">
        <f>AVERAGE(C20:C25)</f>
        <v>#DIV/0!</v>
      </c>
      <c r="D26" s="75"/>
      <c r="E26" s="75"/>
      <c r="F26" s="75"/>
    </row>
    <row r="27" spans="1:13" ht="30" x14ac:dyDescent="0.25">
      <c r="A27" s="153" t="str">
        <f>УПРАВЛЕНИЕ!A23</f>
        <v>Эстетическое воспитание</v>
      </c>
      <c r="B27" s="78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9"/>
      <c r="D27" s="75"/>
      <c r="E27" s="75"/>
      <c r="F27" s="75"/>
      <c r="G27" s="70"/>
      <c r="H27" s="70"/>
      <c r="I27" s="70"/>
      <c r="J27" s="70"/>
      <c r="K27" s="70"/>
      <c r="L27" s="70"/>
    </row>
    <row r="28" spans="1:13" ht="45" x14ac:dyDescent="0.25">
      <c r="A28" s="153"/>
      <c r="B28" s="49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9"/>
      <c r="D28" s="75"/>
      <c r="E28" s="75"/>
      <c r="F28" s="75"/>
      <c r="G28" s="70"/>
      <c r="H28" s="70"/>
      <c r="I28" s="70"/>
      <c r="J28" s="70"/>
      <c r="K28" s="70"/>
      <c r="L28" s="70"/>
      <c r="M28" s="60"/>
    </row>
    <row r="29" spans="1:13" ht="45" x14ac:dyDescent="0.25">
      <c r="A29" s="153"/>
      <c r="B29" s="49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9"/>
      <c r="D29" s="75"/>
      <c r="E29" s="75"/>
      <c r="F29" s="75"/>
      <c r="G29" s="70"/>
      <c r="H29" s="70"/>
      <c r="I29" s="70"/>
      <c r="J29" s="70"/>
      <c r="K29" s="70"/>
      <c r="L29" s="70"/>
      <c r="M29" s="60"/>
    </row>
    <row r="30" spans="1:13" ht="30" x14ac:dyDescent="0.25">
      <c r="A30" s="153"/>
      <c r="B30" s="49" t="str">
        <f>УПРАВЛЕНИЕ!B26</f>
        <v>Ориентирован на самовыражение в разных видах искусства, в художественном творчестве.</v>
      </c>
      <c r="C30" s="89"/>
      <c r="D30" s="75"/>
      <c r="E30" s="75"/>
      <c r="F30" s="75"/>
      <c r="K30" s="60"/>
      <c r="L30" s="60"/>
      <c r="M30" s="60"/>
    </row>
    <row r="31" spans="1:13" ht="18" customHeight="1" x14ac:dyDescent="0.25">
      <c r="A31" s="154" t="s">
        <v>31</v>
      </c>
      <c r="B31" s="155"/>
      <c r="C31" s="90" t="e">
        <f>AVERAGE(C27:C30)</f>
        <v>#DIV/0!</v>
      </c>
      <c r="D31" s="75"/>
      <c r="E31" s="75"/>
      <c r="F31" s="75"/>
      <c r="K31" s="60"/>
      <c r="L31" s="60"/>
      <c r="M31" s="60"/>
    </row>
    <row r="32" spans="1:13" ht="45" x14ac:dyDescent="0.25">
      <c r="A32" s="153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9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9"/>
      <c r="D32" s="75"/>
      <c r="E32" s="75"/>
      <c r="F32" s="75"/>
      <c r="G32" s="61"/>
      <c r="H32" s="61"/>
      <c r="I32" s="61"/>
      <c r="J32" s="61"/>
      <c r="K32" s="60"/>
      <c r="L32" s="60"/>
      <c r="M32" s="60"/>
    </row>
    <row r="33" spans="1:13" ht="45" x14ac:dyDescent="0.25">
      <c r="A33" s="153"/>
      <c r="B33" s="49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9"/>
      <c r="D33" s="75"/>
      <c r="E33" s="75"/>
      <c r="F33" s="75"/>
      <c r="G33" s="61"/>
      <c r="H33" s="61"/>
      <c r="I33" s="61"/>
      <c r="J33" s="61"/>
      <c r="K33" s="60"/>
      <c r="L33" s="60"/>
      <c r="M33" s="60"/>
    </row>
    <row r="34" spans="1:13" ht="45" x14ac:dyDescent="0.25">
      <c r="A34" s="153"/>
      <c r="B34" s="49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9"/>
      <c r="D34" s="75"/>
      <c r="E34" s="75"/>
      <c r="F34" s="75"/>
    </row>
    <row r="35" spans="1:13" ht="30" x14ac:dyDescent="0.25">
      <c r="A35" s="153"/>
      <c r="B35" s="49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9"/>
      <c r="D35" s="75"/>
      <c r="E35" s="75"/>
      <c r="F35" s="75"/>
    </row>
    <row r="36" spans="1:13" ht="30" x14ac:dyDescent="0.25">
      <c r="A36" s="153"/>
      <c r="B36" s="49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9"/>
      <c r="D36" s="75"/>
      <c r="E36" s="75"/>
      <c r="F36" s="75"/>
    </row>
    <row r="37" spans="1:13" ht="18" customHeight="1" x14ac:dyDescent="0.25">
      <c r="A37" s="154" t="s">
        <v>32</v>
      </c>
      <c r="B37" s="155"/>
      <c r="C37" s="90" t="e">
        <f>AVERAGE(C32:C36)</f>
        <v>#DIV/0!</v>
      </c>
      <c r="D37" s="75"/>
      <c r="E37" s="75"/>
      <c r="F37" s="75"/>
    </row>
    <row r="38" spans="1:13" x14ac:dyDescent="0.25">
      <c r="A38" s="153" t="str">
        <f>УПРАВЛЕНИЕ!A32</f>
        <v>Трудовое воспитание</v>
      </c>
      <c r="B38" s="49" t="str">
        <f>УПРАВЛЕНИЕ!B32</f>
        <v>Уважает труд, результаты своего труда, труда других людей.</v>
      </c>
      <c r="C38" s="89"/>
      <c r="D38" s="75"/>
      <c r="E38" s="75"/>
      <c r="F38" s="75"/>
    </row>
    <row r="39" spans="1:13" ht="30" x14ac:dyDescent="0.25">
      <c r="A39" s="153"/>
      <c r="B39" s="49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9"/>
      <c r="D39" s="75"/>
      <c r="E39" s="75"/>
      <c r="F39" s="75"/>
    </row>
    <row r="40" spans="1:13" ht="45" x14ac:dyDescent="0.25">
      <c r="A40" s="153"/>
      <c r="B40" s="49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9"/>
      <c r="D40" s="75"/>
      <c r="E40" s="75"/>
      <c r="F40" s="75"/>
    </row>
    <row r="41" spans="1:13" ht="60" x14ac:dyDescent="0.25">
      <c r="A41" s="153"/>
      <c r="B41" s="49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9"/>
      <c r="D41" s="75"/>
      <c r="E41" s="75"/>
      <c r="F41" s="75"/>
    </row>
    <row r="42" spans="1:13" ht="45" x14ac:dyDescent="0.25">
      <c r="A42" s="153"/>
      <c r="B42" s="49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9"/>
      <c r="D42" s="75"/>
      <c r="E42" s="75"/>
      <c r="F42" s="75"/>
    </row>
    <row r="43" spans="1:13" ht="17.25" customHeight="1" x14ac:dyDescent="0.25">
      <c r="A43" s="154" t="s">
        <v>34</v>
      </c>
      <c r="B43" s="155"/>
      <c r="C43" s="90" t="e">
        <f>AVERAGE(C38:C42)</f>
        <v>#DIV/0!</v>
      </c>
      <c r="D43" s="75"/>
      <c r="E43" s="75"/>
      <c r="F43" s="75"/>
    </row>
    <row r="44" spans="1:13" ht="30" x14ac:dyDescent="0.25">
      <c r="A44" s="153" t="str">
        <f>УПРАВЛЕНИЕ!A37</f>
        <v>Экологическое воспитание</v>
      </c>
      <c r="B44" s="49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9"/>
      <c r="D44" s="75"/>
      <c r="E44" s="75"/>
      <c r="F44" s="75"/>
    </row>
    <row r="45" spans="1:13" x14ac:dyDescent="0.25">
      <c r="A45" s="153"/>
      <c r="B45" s="49" t="str">
        <f>УПРАВЛЕНИЕ!B38</f>
        <v>Выражает активное неприятие действий, приносящих вред природе.</v>
      </c>
      <c r="C45" s="89"/>
      <c r="D45" s="75"/>
      <c r="E45" s="75"/>
      <c r="F45" s="75"/>
    </row>
    <row r="46" spans="1:13" ht="30" x14ac:dyDescent="0.25">
      <c r="A46" s="153"/>
      <c r="B46" s="49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9"/>
      <c r="D46" s="75"/>
      <c r="E46" s="75"/>
      <c r="F46" s="75"/>
    </row>
    <row r="47" spans="1:13" ht="45" x14ac:dyDescent="0.25">
      <c r="A47" s="153"/>
      <c r="B47" s="49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9"/>
      <c r="D47" s="75"/>
      <c r="E47" s="75"/>
      <c r="F47" s="75"/>
    </row>
    <row r="48" spans="1:13" ht="30" x14ac:dyDescent="0.25">
      <c r="A48" s="153"/>
      <c r="B48" s="49" t="str">
        <f>УПРАВЛЕНИЕ!B41</f>
        <v>Участвует в   практической   деятельности   экологической, природоохранной направленности.</v>
      </c>
      <c r="C48" s="89"/>
      <c r="D48" s="75"/>
      <c r="E48" s="75"/>
      <c r="F48" s="75"/>
    </row>
    <row r="49" spans="1:6" ht="18" customHeight="1" x14ac:dyDescent="0.25">
      <c r="A49" s="154" t="s">
        <v>44</v>
      </c>
      <c r="B49" s="155"/>
      <c r="C49" s="90" t="e">
        <f>AVERAGE(C44:C48)</f>
        <v>#DIV/0!</v>
      </c>
      <c r="D49" s="75"/>
      <c r="E49" s="75"/>
      <c r="F49" s="75"/>
    </row>
    <row r="50" spans="1:6" ht="30" x14ac:dyDescent="0.25">
      <c r="A50" s="153" t="str">
        <f>УПРАВЛЕНИЕ!A42</f>
        <v>Ценность научного познания</v>
      </c>
      <c r="B50" s="49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9"/>
      <c r="D50" s="75"/>
      <c r="E50" s="75"/>
      <c r="F50" s="75"/>
    </row>
    <row r="51" spans="1:6" ht="45" x14ac:dyDescent="0.25">
      <c r="A51" s="153"/>
      <c r="B51" s="49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9"/>
      <c r="D51" s="75"/>
      <c r="E51" s="75"/>
      <c r="F51" s="75"/>
    </row>
    <row r="52" spans="1:6" ht="45" x14ac:dyDescent="0.25">
      <c r="A52" s="153"/>
      <c r="B52" s="49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9"/>
      <c r="D52" s="75"/>
      <c r="E52" s="75"/>
      <c r="F52" s="75"/>
    </row>
    <row r="53" spans="1:6" ht="45" x14ac:dyDescent="0.25">
      <c r="A53" s="153"/>
      <c r="B53" s="49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9"/>
      <c r="D53" s="75"/>
      <c r="E53" s="75"/>
      <c r="F53" s="75"/>
    </row>
    <row r="54" spans="1:6" ht="18" customHeight="1" x14ac:dyDescent="0.25">
      <c r="A54" s="154" t="s">
        <v>35</v>
      </c>
      <c r="B54" s="155"/>
      <c r="C54" s="90" t="e">
        <f>AVERAGE(C50:C53)</f>
        <v>#DIV/0!</v>
      </c>
      <c r="D54" s="75"/>
      <c r="E54" s="75"/>
      <c r="F54" s="75"/>
    </row>
    <row r="57" spans="1:6" hidden="1" x14ac:dyDescent="0.25">
      <c r="A57" s="48" t="s">
        <v>38</v>
      </c>
      <c r="B57" s="47" t="e">
        <f>C13</f>
        <v>#DIV/0!</v>
      </c>
    </row>
    <row r="58" spans="1:6" hidden="1" x14ac:dyDescent="0.25">
      <c r="A58" s="48" t="s">
        <v>39</v>
      </c>
      <c r="B58" s="47" t="e">
        <f>C19</f>
        <v>#DIV/0!</v>
      </c>
    </row>
    <row r="59" spans="1:6" ht="30" hidden="1" x14ac:dyDescent="0.25">
      <c r="A59" s="48" t="s">
        <v>36</v>
      </c>
      <c r="B59" s="47" t="e">
        <f>C26</f>
        <v>#DIV/0!</v>
      </c>
    </row>
    <row r="60" spans="1:6" hidden="1" x14ac:dyDescent="0.25">
      <c r="A60" s="69" t="s">
        <v>37</v>
      </c>
      <c r="B60" s="47" t="e">
        <f>C31</f>
        <v>#DIV/0!</v>
      </c>
    </row>
    <row r="61" spans="1:6" hidden="1" x14ac:dyDescent="0.25">
      <c r="A61" s="48" t="s">
        <v>40</v>
      </c>
      <c r="B61" s="47" t="e">
        <f>C37</f>
        <v>#DIV/0!</v>
      </c>
    </row>
    <row r="62" spans="1:6" hidden="1" x14ac:dyDescent="0.25">
      <c r="A62" s="48" t="s">
        <v>41</v>
      </c>
      <c r="B62" s="47" t="e">
        <f>C43</f>
        <v>#DIV/0!</v>
      </c>
    </row>
    <row r="63" spans="1:6" hidden="1" x14ac:dyDescent="0.25">
      <c r="A63" s="27" t="s">
        <v>42</v>
      </c>
      <c r="B63" s="47" t="e">
        <f>C49</f>
        <v>#DIV/0!</v>
      </c>
    </row>
    <row r="64" spans="1:6" ht="30" hidden="1" x14ac:dyDescent="0.25">
      <c r="A64" s="48" t="s">
        <v>26</v>
      </c>
      <c r="B64" s="47" t="e">
        <f>C54</f>
        <v>#DIV/0!</v>
      </c>
    </row>
    <row r="65" spans="1:2" hidden="1" x14ac:dyDescent="0.25">
      <c r="A65" s="92" t="s">
        <v>16</v>
      </c>
      <c r="B65" s="93" t="e">
        <f>AVERAGE(B57:B64)</f>
        <v>#DIV/0!</v>
      </c>
    </row>
    <row r="69" spans="1:2" x14ac:dyDescent="0.25">
      <c r="B69" s="28" t="s">
        <v>17</v>
      </c>
    </row>
    <row r="70" spans="1:2" ht="75" hidden="1" x14ac:dyDescent="0.25">
      <c r="A70" s="48" t="s">
        <v>0</v>
      </c>
    </row>
    <row r="71" spans="1:2" ht="75" hidden="1" x14ac:dyDescent="0.25">
      <c r="A71" s="48" t="s">
        <v>1</v>
      </c>
    </row>
    <row r="72" spans="1:2" ht="75" hidden="1" x14ac:dyDescent="0.25">
      <c r="A72" s="48" t="s">
        <v>2</v>
      </c>
    </row>
    <row r="73" spans="1:2" hidden="1" x14ac:dyDescent="0.25"/>
    <row r="74" spans="1:2" hidden="1" x14ac:dyDescent="0.25">
      <c r="A74" s="27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2:A36"/>
    <mergeCell ref="A37:B37"/>
    <mergeCell ref="A43:B43"/>
    <mergeCell ref="A44:A48"/>
    <mergeCell ref="A49:B49"/>
    <mergeCell ref="A38:A42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26:B26"/>
    <mergeCell ref="A27:A30"/>
    <mergeCell ref="A31:B31"/>
    <mergeCell ref="A1:C1"/>
    <mergeCell ref="E3:M3"/>
    <mergeCell ref="F4:M4"/>
    <mergeCell ref="H5:I5"/>
    <mergeCell ref="F6:G6"/>
    <mergeCell ref="L6:M6"/>
  </mergeCells>
  <conditionalFormatting sqref="A3">
    <cfRule type="cellIs" dxfId="12" priority="2" operator="equal">
      <formula>0</formula>
    </cfRule>
  </conditionalFormatting>
  <conditionalFormatting sqref="F6 J5 L6">
    <cfRule type="cellIs" dxfId="11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3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61" t="str">
        <f>СТАРТ!A1</f>
        <v>Мониторинг личностных результатов обучающихся (ООО)</v>
      </c>
      <c r="B1" s="161"/>
      <c r="C1" s="161"/>
    </row>
    <row r="3" spans="1:25" ht="21" customHeight="1" x14ac:dyDescent="0.25">
      <c r="A3" s="11">
        <f>СТАРТ!B5</f>
        <v>0</v>
      </c>
      <c r="B3" s="77">
        <f>СТАРТ!B42</f>
        <v>0</v>
      </c>
      <c r="C3" s="62">
        <f>СТАРТ!D5</f>
        <v>0</v>
      </c>
      <c r="D3" s="76"/>
      <c r="E3" s="163" t="s">
        <v>64</v>
      </c>
      <c r="F3" s="163"/>
      <c r="G3" s="163"/>
      <c r="H3" s="163"/>
      <c r="I3" s="163"/>
      <c r="J3" s="163"/>
      <c r="K3" s="163"/>
      <c r="L3" s="163"/>
      <c r="M3" s="163"/>
    </row>
    <row r="4" spans="1:25" ht="15.75" x14ac:dyDescent="0.25">
      <c r="A4" s="127" t="s">
        <v>4</v>
      </c>
      <c r="B4" s="124"/>
      <c r="C4" s="127" t="s">
        <v>5</v>
      </c>
      <c r="D4" s="56"/>
      <c r="E4" s="56"/>
      <c r="F4" s="164">
        <f>B3</f>
        <v>0</v>
      </c>
      <c r="G4" s="164"/>
      <c r="H4" s="164"/>
      <c r="I4" s="164"/>
      <c r="J4" s="164"/>
      <c r="K4" s="164"/>
      <c r="L4" s="164"/>
      <c r="M4" s="164"/>
    </row>
    <row r="5" spans="1:25" ht="21" customHeight="1" x14ac:dyDescent="0.25">
      <c r="D5" s="56"/>
      <c r="E5" s="56"/>
      <c r="F5" s="56"/>
      <c r="G5" s="58"/>
      <c r="H5" s="162" t="s">
        <v>19</v>
      </c>
      <c r="I5" s="162"/>
      <c r="J5" s="59">
        <f>СТАРТ!D5</f>
        <v>0</v>
      </c>
      <c r="K5" s="56" t="s">
        <v>14</v>
      </c>
      <c r="L5" s="56"/>
      <c r="M5" s="57"/>
    </row>
    <row r="6" spans="1:25" ht="48.75" customHeight="1" x14ac:dyDescent="0.25">
      <c r="A6" s="91" t="s">
        <v>21</v>
      </c>
      <c r="B6" s="91" t="s">
        <v>12</v>
      </c>
      <c r="C6" s="91" t="s">
        <v>3</v>
      </c>
      <c r="D6" s="75"/>
      <c r="E6" s="75"/>
      <c r="F6" s="168">
        <f>СТАРТ!B3</f>
        <v>0</v>
      </c>
      <c r="G6" s="168"/>
      <c r="I6" s="53"/>
      <c r="J6" s="54"/>
      <c r="L6" s="171">
        <f>A3</f>
        <v>0</v>
      </c>
      <c r="M6" s="171"/>
    </row>
    <row r="7" spans="1:25" ht="45" x14ac:dyDescent="0.25">
      <c r="A7" s="158" t="str">
        <f>УПРАВЛЕНИЕ!A6</f>
        <v>Гражданское воспитание</v>
      </c>
      <c r="B7" s="49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9"/>
      <c r="D7" s="73"/>
      <c r="E7" s="73"/>
      <c r="F7" s="169" t="s">
        <v>15</v>
      </c>
      <c r="G7" s="169"/>
      <c r="H7" s="34"/>
      <c r="I7" s="50"/>
      <c r="J7" s="51"/>
      <c r="L7" s="169" t="s">
        <v>4</v>
      </c>
      <c r="M7" s="169"/>
      <c r="O7" s="170" t="s">
        <v>13</v>
      </c>
      <c r="P7" s="170"/>
      <c r="Q7" s="170"/>
      <c r="R7" s="170"/>
      <c r="S7" s="170"/>
      <c r="T7" s="103"/>
    </row>
    <row r="8" spans="1:25" ht="60" x14ac:dyDescent="0.25">
      <c r="A8" s="159"/>
      <c r="B8" s="49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9"/>
      <c r="D8" s="74"/>
      <c r="E8" s="74"/>
      <c r="F8" s="74"/>
      <c r="O8" s="166" t="s">
        <v>51</v>
      </c>
      <c r="P8" s="166"/>
      <c r="Q8" s="166"/>
      <c r="R8" s="166"/>
      <c r="S8" s="167" t="s">
        <v>52</v>
      </c>
      <c r="T8" s="152"/>
    </row>
    <row r="9" spans="1:25" ht="15.75" x14ac:dyDescent="0.25">
      <c r="A9" s="159"/>
      <c r="B9" s="49" t="str">
        <f>УПРАВЛЕНИЕ!B8</f>
        <v xml:space="preserve">Проявляет уважение к государственным символам России, праздникам. </v>
      </c>
      <c r="C9" s="89"/>
      <c r="D9" s="74"/>
      <c r="E9" s="74"/>
      <c r="F9" s="74"/>
      <c r="O9" s="166"/>
      <c r="P9" s="166"/>
      <c r="Q9" s="166"/>
      <c r="R9" s="166"/>
      <c r="S9" s="167"/>
      <c r="T9" s="152"/>
      <c r="Y9" s="55"/>
    </row>
    <row r="10" spans="1:25" ht="45" x14ac:dyDescent="0.25">
      <c r="A10" s="159"/>
      <c r="B10" s="49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9"/>
      <c r="D10" s="74"/>
      <c r="E10" s="74"/>
      <c r="F10" s="74"/>
      <c r="H10" s="50"/>
      <c r="I10" s="50"/>
      <c r="J10" s="51"/>
      <c r="O10" s="166"/>
      <c r="P10" s="166"/>
      <c r="Q10" s="166"/>
      <c r="R10" s="166"/>
      <c r="S10" s="167"/>
      <c r="T10" s="126"/>
    </row>
    <row r="11" spans="1:25" ht="30" x14ac:dyDescent="0.25">
      <c r="A11" s="159"/>
      <c r="B11" s="49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9"/>
      <c r="D11" s="45"/>
      <c r="E11" s="45"/>
      <c r="F11" s="45"/>
      <c r="H11" s="43"/>
      <c r="I11" s="43"/>
      <c r="J11" s="44"/>
      <c r="O11" s="166"/>
      <c r="P11" s="166"/>
      <c r="Q11" s="166"/>
      <c r="R11" s="166"/>
      <c r="S11" s="167"/>
      <c r="T11" s="126"/>
    </row>
    <row r="12" spans="1:25" ht="45" x14ac:dyDescent="0.25">
      <c r="A12" s="159"/>
      <c r="B12" s="49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9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5"/>
    </row>
    <row r="13" spans="1:25" ht="18" customHeight="1" x14ac:dyDescent="0.25">
      <c r="A13" s="156" t="s">
        <v>27</v>
      </c>
      <c r="B13" s="157"/>
      <c r="C13" s="90" t="e">
        <f>AVERAGE(C7:C12)</f>
        <v>#DIV/0!</v>
      </c>
      <c r="D13" s="45"/>
      <c r="E13" s="45"/>
      <c r="F13" s="45"/>
      <c r="G13" s="43"/>
      <c r="H13" s="43"/>
      <c r="I13" s="43"/>
      <c r="J13" s="44"/>
      <c r="O13" s="50"/>
      <c r="P13" s="50"/>
      <c r="Q13" s="50" t="s">
        <v>17</v>
      </c>
      <c r="R13" s="50"/>
      <c r="S13" s="50"/>
    </row>
    <row r="14" spans="1:25" ht="30" x14ac:dyDescent="0.25">
      <c r="A14" s="158" t="str">
        <f>УПРАВЛЕНИЕ!A12</f>
        <v>Патриотическое воспитание</v>
      </c>
      <c r="B14" s="49" t="str">
        <f>УПРАВЛЕНИЕ!B12</f>
        <v>Сознаёт свою национальную, этническую принадлежность, любит свой народ, его традиции, культуру.</v>
      </c>
      <c r="C14" s="89"/>
      <c r="D14" s="45"/>
      <c r="E14" s="45"/>
      <c r="F14" s="45"/>
      <c r="G14" s="45"/>
      <c r="H14" s="45"/>
      <c r="O14" s="50"/>
      <c r="P14" s="50"/>
      <c r="Q14" s="50"/>
      <c r="R14" s="50"/>
      <c r="S14" s="50"/>
    </row>
    <row r="15" spans="1:25" ht="45" x14ac:dyDescent="0.25">
      <c r="A15" s="159"/>
      <c r="B15" s="49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9"/>
      <c r="D15" s="45"/>
      <c r="E15" s="45"/>
      <c r="F15" s="45"/>
      <c r="G15" s="45"/>
      <c r="H15" s="71" t="s">
        <v>43</v>
      </c>
      <c r="I15" s="46"/>
      <c r="K15" s="52" t="e">
        <f>B65</f>
        <v>#DIV/0!</v>
      </c>
      <c r="L15" s="52"/>
      <c r="O15" s="50"/>
      <c r="P15" s="50"/>
      <c r="Q15" s="50"/>
      <c r="R15" s="50"/>
      <c r="S15" s="50"/>
    </row>
    <row r="16" spans="1:25" ht="30" x14ac:dyDescent="0.25">
      <c r="A16" s="159"/>
      <c r="B16" s="49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9"/>
      <c r="D16" s="45"/>
      <c r="E16" s="45"/>
      <c r="F16" s="45"/>
      <c r="G16" s="45"/>
      <c r="H16" s="45"/>
      <c r="I16" s="71"/>
      <c r="J16" s="46"/>
      <c r="L16" s="52"/>
      <c r="O16" s="50"/>
      <c r="P16" s="50"/>
      <c r="Q16" s="50"/>
      <c r="R16" s="50"/>
      <c r="S16" s="50"/>
    </row>
    <row r="17" spans="1:13" ht="45" customHeight="1" x14ac:dyDescent="0.25">
      <c r="A17" s="159"/>
      <c r="B17" s="49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9"/>
      <c r="D17" s="75"/>
      <c r="E17" s="75"/>
      <c r="G17" s="165" t="s">
        <v>47</v>
      </c>
      <c r="H17" s="165"/>
      <c r="I17" s="165"/>
      <c r="J17" s="165"/>
      <c r="K17" s="165"/>
      <c r="L17" s="165"/>
      <c r="M17" s="165"/>
    </row>
    <row r="18" spans="1:13" x14ac:dyDescent="0.25">
      <c r="A18" s="160"/>
      <c r="B18" s="49" t="str">
        <f>УПРАВЛЕНИЕ!B16</f>
        <v>Принимает участие в мероприятиях патриотической направленности.</v>
      </c>
      <c r="C18" s="89"/>
      <c r="D18" s="75"/>
      <c r="E18" s="75"/>
      <c r="G18" s="165"/>
      <c r="H18" s="165"/>
      <c r="I18" s="165"/>
      <c r="J18" s="165"/>
      <c r="K18" s="165"/>
      <c r="L18" s="165"/>
      <c r="M18" s="165"/>
    </row>
    <row r="19" spans="1:13" ht="18" customHeight="1" x14ac:dyDescent="0.25">
      <c r="A19" s="156" t="s">
        <v>29</v>
      </c>
      <c r="B19" s="157"/>
      <c r="C19" s="90" t="e">
        <f>AVERAGE(C14:C18)</f>
        <v>#DIV/0!</v>
      </c>
      <c r="D19" s="75"/>
      <c r="E19" s="75"/>
      <c r="G19" s="165"/>
      <c r="H19" s="165"/>
      <c r="I19" s="165"/>
      <c r="J19" s="165"/>
      <c r="K19" s="165"/>
      <c r="L19" s="165"/>
      <c r="M19" s="165"/>
    </row>
    <row r="20" spans="1:13" ht="45" x14ac:dyDescent="0.25">
      <c r="A20" s="158" t="str">
        <f>УПРАВЛЕНИЕ!A17</f>
        <v>Духовно-нравственное воспитание</v>
      </c>
      <c r="B20" s="49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9"/>
      <c r="D20" s="75"/>
      <c r="E20" s="75"/>
      <c r="G20" s="165"/>
      <c r="H20" s="165"/>
      <c r="I20" s="165"/>
      <c r="J20" s="165"/>
      <c r="K20" s="165"/>
      <c r="L20" s="165"/>
      <c r="M20" s="165"/>
    </row>
    <row r="21" spans="1:13" ht="45.75" customHeight="1" x14ac:dyDescent="0.25">
      <c r="A21" s="159"/>
      <c r="B21" s="49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9"/>
      <c r="D21" s="75"/>
      <c r="E21" s="75"/>
      <c r="G21" s="129"/>
      <c r="H21" s="129"/>
      <c r="I21" s="129"/>
      <c r="J21" s="129"/>
      <c r="K21" s="129"/>
      <c r="L21" s="129"/>
      <c r="M21" s="129"/>
    </row>
    <row r="22" spans="1:13" ht="45" x14ac:dyDescent="0.25">
      <c r="A22" s="159"/>
      <c r="B22" s="49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9"/>
      <c r="D22" s="75"/>
      <c r="E22" s="75"/>
      <c r="G22" s="129"/>
      <c r="H22" s="129"/>
      <c r="I22" s="129"/>
      <c r="J22" s="129"/>
      <c r="K22" s="129"/>
      <c r="L22" s="129"/>
      <c r="M22" s="129"/>
    </row>
    <row r="23" spans="1:13" ht="60" x14ac:dyDescent="0.25">
      <c r="A23" s="159"/>
      <c r="B23" s="49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9"/>
      <c r="D23" s="75"/>
      <c r="E23" s="75"/>
      <c r="G23" s="129"/>
      <c r="H23" s="129"/>
      <c r="I23" s="129"/>
      <c r="J23" s="129"/>
      <c r="K23" s="129"/>
      <c r="L23" s="129"/>
      <c r="M23" s="129"/>
    </row>
    <row r="24" spans="1:13" ht="45" x14ac:dyDescent="0.25">
      <c r="A24" s="159"/>
      <c r="B24" s="49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9"/>
      <c r="D24" s="75"/>
      <c r="E24" s="75"/>
      <c r="F24" s="75"/>
    </row>
    <row r="25" spans="1:13" ht="45" x14ac:dyDescent="0.25">
      <c r="A25" s="160"/>
      <c r="B25" s="49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9"/>
      <c r="D25" s="75"/>
      <c r="E25" s="75"/>
      <c r="F25" s="75"/>
    </row>
    <row r="26" spans="1:13" ht="18" customHeight="1" x14ac:dyDescent="0.25">
      <c r="A26" s="154" t="s">
        <v>30</v>
      </c>
      <c r="B26" s="155"/>
      <c r="C26" s="90" t="e">
        <f>AVERAGE(C20:C25)</f>
        <v>#DIV/0!</v>
      </c>
      <c r="D26" s="75"/>
      <c r="E26" s="75"/>
      <c r="F26" s="75"/>
    </row>
    <row r="27" spans="1:13" ht="30" x14ac:dyDescent="0.25">
      <c r="A27" s="153" t="str">
        <f>УПРАВЛЕНИЕ!A23</f>
        <v>Эстетическое воспитание</v>
      </c>
      <c r="B27" s="78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9"/>
      <c r="D27" s="75"/>
      <c r="E27" s="75"/>
      <c r="F27" s="75"/>
      <c r="G27" s="70"/>
      <c r="H27" s="70"/>
      <c r="I27" s="70"/>
      <c r="J27" s="70"/>
      <c r="K27" s="70"/>
      <c r="L27" s="70"/>
    </row>
    <row r="28" spans="1:13" ht="45" x14ac:dyDescent="0.25">
      <c r="A28" s="153"/>
      <c r="B28" s="49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9"/>
      <c r="D28" s="75"/>
      <c r="E28" s="75"/>
      <c r="F28" s="75"/>
      <c r="G28" s="70"/>
      <c r="H28" s="70"/>
      <c r="I28" s="70"/>
      <c r="J28" s="70"/>
      <c r="K28" s="70"/>
      <c r="L28" s="70"/>
      <c r="M28" s="60"/>
    </row>
    <row r="29" spans="1:13" ht="45" x14ac:dyDescent="0.25">
      <c r="A29" s="153"/>
      <c r="B29" s="49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9"/>
      <c r="D29" s="75"/>
      <c r="E29" s="75"/>
      <c r="F29" s="75"/>
      <c r="G29" s="70"/>
      <c r="H29" s="70"/>
      <c r="I29" s="70"/>
      <c r="J29" s="70"/>
      <c r="K29" s="70"/>
      <c r="L29" s="70"/>
      <c r="M29" s="60"/>
    </row>
    <row r="30" spans="1:13" ht="30" x14ac:dyDescent="0.25">
      <c r="A30" s="153"/>
      <c r="B30" s="49" t="str">
        <f>УПРАВЛЕНИЕ!B26</f>
        <v>Ориентирован на самовыражение в разных видах искусства, в художественном творчестве.</v>
      </c>
      <c r="C30" s="89"/>
      <c r="D30" s="75"/>
      <c r="E30" s="75"/>
      <c r="F30" s="75"/>
      <c r="K30" s="60"/>
      <c r="L30" s="60"/>
      <c r="M30" s="60"/>
    </row>
    <row r="31" spans="1:13" ht="18" customHeight="1" x14ac:dyDescent="0.25">
      <c r="A31" s="154" t="s">
        <v>31</v>
      </c>
      <c r="B31" s="155"/>
      <c r="C31" s="90" t="e">
        <f>AVERAGE(C27:C30)</f>
        <v>#DIV/0!</v>
      </c>
      <c r="D31" s="75"/>
      <c r="E31" s="75"/>
      <c r="F31" s="75"/>
      <c r="K31" s="60"/>
      <c r="L31" s="60"/>
      <c r="M31" s="60"/>
    </row>
    <row r="32" spans="1:13" ht="45" x14ac:dyDescent="0.25">
      <c r="A32" s="153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9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9"/>
      <c r="D32" s="75"/>
      <c r="E32" s="75"/>
      <c r="F32" s="75"/>
      <c r="G32" s="61"/>
      <c r="H32" s="61"/>
      <c r="I32" s="61"/>
      <c r="J32" s="61"/>
      <c r="K32" s="60"/>
      <c r="L32" s="60"/>
      <c r="M32" s="60"/>
    </row>
    <row r="33" spans="1:13" ht="45" x14ac:dyDescent="0.25">
      <c r="A33" s="153"/>
      <c r="B33" s="49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9"/>
      <c r="D33" s="75"/>
      <c r="E33" s="75"/>
      <c r="F33" s="75"/>
      <c r="G33" s="61"/>
      <c r="H33" s="61"/>
      <c r="I33" s="61"/>
      <c r="J33" s="61"/>
      <c r="K33" s="60"/>
      <c r="L33" s="60"/>
      <c r="M33" s="60"/>
    </row>
    <row r="34" spans="1:13" ht="45" x14ac:dyDescent="0.25">
      <c r="A34" s="153"/>
      <c r="B34" s="49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9"/>
      <c r="D34" s="75"/>
      <c r="E34" s="75"/>
      <c r="F34" s="75"/>
    </row>
    <row r="35" spans="1:13" ht="30" x14ac:dyDescent="0.25">
      <c r="A35" s="153"/>
      <c r="B35" s="49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9"/>
      <c r="D35" s="75"/>
      <c r="E35" s="75"/>
      <c r="F35" s="75"/>
    </row>
    <row r="36" spans="1:13" ht="30" x14ac:dyDescent="0.25">
      <c r="A36" s="153"/>
      <c r="B36" s="49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9"/>
      <c r="D36" s="75"/>
      <c r="E36" s="75"/>
      <c r="F36" s="75"/>
    </row>
    <row r="37" spans="1:13" ht="18" customHeight="1" x14ac:dyDescent="0.25">
      <c r="A37" s="154" t="s">
        <v>32</v>
      </c>
      <c r="B37" s="155"/>
      <c r="C37" s="90" t="e">
        <f>AVERAGE(C32:C36)</f>
        <v>#DIV/0!</v>
      </c>
      <c r="D37" s="75"/>
      <c r="E37" s="75"/>
      <c r="F37" s="75"/>
    </row>
    <row r="38" spans="1:13" x14ac:dyDescent="0.25">
      <c r="A38" s="153" t="str">
        <f>УПРАВЛЕНИЕ!A32</f>
        <v>Трудовое воспитание</v>
      </c>
      <c r="B38" s="49" t="str">
        <f>УПРАВЛЕНИЕ!B32</f>
        <v>Уважает труд, результаты своего труда, труда других людей.</v>
      </c>
      <c r="C38" s="89"/>
      <c r="D38" s="75"/>
      <c r="E38" s="75"/>
      <c r="F38" s="75"/>
    </row>
    <row r="39" spans="1:13" ht="30" x14ac:dyDescent="0.25">
      <c r="A39" s="153"/>
      <c r="B39" s="49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9"/>
      <c r="D39" s="75"/>
      <c r="E39" s="75"/>
      <c r="F39" s="75"/>
    </row>
    <row r="40" spans="1:13" ht="45" x14ac:dyDescent="0.25">
      <c r="A40" s="153"/>
      <c r="B40" s="49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9"/>
      <c r="D40" s="75"/>
      <c r="E40" s="75"/>
      <c r="F40" s="75"/>
    </row>
    <row r="41" spans="1:13" ht="60" x14ac:dyDescent="0.25">
      <c r="A41" s="153"/>
      <c r="B41" s="49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9"/>
      <c r="D41" s="75"/>
      <c r="E41" s="75"/>
      <c r="F41" s="75"/>
    </row>
    <row r="42" spans="1:13" ht="45" x14ac:dyDescent="0.25">
      <c r="A42" s="153"/>
      <c r="B42" s="49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9"/>
      <c r="D42" s="75"/>
      <c r="E42" s="75"/>
      <c r="F42" s="75"/>
    </row>
    <row r="43" spans="1:13" ht="17.25" customHeight="1" x14ac:dyDescent="0.25">
      <c r="A43" s="154" t="s">
        <v>34</v>
      </c>
      <c r="B43" s="155"/>
      <c r="C43" s="90" t="e">
        <f>AVERAGE(C38:C42)</f>
        <v>#DIV/0!</v>
      </c>
      <c r="D43" s="75"/>
      <c r="E43" s="75"/>
      <c r="F43" s="75"/>
    </row>
    <row r="44" spans="1:13" ht="30" x14ac:dyDescent="0.25">
      <c r="A44" s="153" t="str">
        <f>УПРАВЛЕНИЕ!A37</f>
        <v>Экологическое воспитание</v>
      </c>
      <c r="B44" s="49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9"/>
      <c r="D44" s="75"/>
      <c r="E44" s="75"/>
      <c r="F44" s="75"/>
    </row>
    <row r="45" spans="1:13" x14ac:dyDescent="0.25">
      <c r="A45" s="153"/>
      <c r="B45" s="49" t="str">
        <f>УПРАВЛЕНИЕ!B38</f>
        <v>Выражает активное неприятие действий, приносящих вред природе.</v>
      </c>
      <c r="C45" s="89"/>
      <c r="D45" s="75"/>
      <c r="E45" s="75"/>
      <c r="F45" s="75"/>
    </row>
    <row r="46" spans="1:13" ht="30" x14ac:dyDescent="0.25">
      <c r="A46" s="153"/>
      <c r="B46" s="49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9"/>
      <c r="D46" s="75"/>
      <c r="E46" s="75"/>
      <c r="F46" s="75"/>
    </row>
    <row r="47" spans="1:13" ht="45" x14ac:dyDescent="0.25">
      <c r="A47" s="153"/>
      <c r="B47" s="49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9"/>
      <c r="D47" s="75"/>
      <c r="E47" s="75"/>
      <c r="F47" s="75"/>
    </row>
    <row r="48" spans="1:13" ht="30" x14ac:dyDescent="0.25">
      <c r="A48" s="153"/>
      <c r="B48" s="49" t="str">
        <f>УПРАВЛЕНИЕ!B41</f>
        <v>Участвует в   практической   деятельности   экологической, природоохранной направленности.</v>
      </c>
      <c r="C48" s="89"/>
      <c r="D48" s="75"/>
      <c r="E48" s="75"/>
      <c r="F48" s="75"/>
    </row>
    <row r="49" spans="1:6" ht="18" customHeight="1" x14ac:dyDescent="0.25">
      <c r="A49" s="154" t="s">
        <v>44</v>
      </c>
      <c r="B49" s="155"/>
      <c r="C49" s="90" t="e">
        <f>AVERAGE(C44:C48)</f>
        <v>#DIV/0!</v>
      </c>
      <c r="D49" s="75"/>
      <c r="E49" s="75"/>
      <c r="F49" s="75"/>
    </row>
    <row r="50" spans="1:6" ht="30" x14ac:dyDescent="0.25">
      <c r="A50" s="153" t="str">
        <f>УПРАВЛЕНИЕ!A42</f>
        <v>Ценность научного познания</v>
      </c>
      <c r="B50" s="49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9"/>
      <c r="D50" s="75"/>
      <c r="E50" s="75"/>
      <c r="F50" s="75"/>
    </row>
    <row r="51" spans="1:6" ht="45" x14ac:dyDescent="0.25">
      <c r="A51" s="153"/>
      <c r="B51" s="49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9"/>
      <c r="D51" s="75"/>
      <c r="E51" s="75"/>
      <c r="F51" s="75"/>
    </row>
    <row r="52" spans="1:6" ht="45" x14ac:dyDescent="0.25">
      <c r="A52" s="153"/>
      <c r="B52" s="49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9"/>
      <c r="D52" s="75"/>
      <c r="E52" s="75"/>
      <c r="F52" s="75"/>
    </row>
    <row r="53" spans="1:6" ht="45" x14ac:dyDescent="0.25">
      <c r="A53" s="153"/>
      <c r="B53" s="49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9"/>
      <c r="D53" s="75"/>
      <c r="E53" s="75"/>
      <c r="F53" s="75"/>
    </row>
    <row r="54" spans="1:6" ht="18" customHeight="1" x14ac:dyDescent="0.25">
      <c r="A54" s="154" t="s">
        <v>35</v>
      </c>
      <c r="B54" s="155"/>
      <c r="C54" s="90" t="e">
        <f>AVERAGE(C50:C53)</f>
        <v>#DIV/0!</v>
      </c>
      <c r="D54" s="75"/>
      <c r="E54" s="75"/>
      <c r="F54" s="75"/>
    </row>
    <row r="57" spans="1:6" hidden="1" x14ac:dyDescent="0.25">
      <c r="A57" s="48" t="s">
        <v>38</v>
      </c>
      <c r="B57" s="47" t="e">
        <f>C13</f>
        <v>#DIV/0!</v>
      </c>
    </row>
    <row r="58" spans="1:6" hidden="1" x14ac:dyDescent="0.25">
      <c r="A58" s="48" t="s">
        <v>39</v>
      </c>
      <c r="B58" s="47" t="e">
        <f>C19</f>
        <v>#DIV/0!</v>
      </c>
    </row>
    <row r="59" spans="1:6" ht="30" hidden="1" x14ac:dyDescent="0.25">
      <c r="A59" s="48" t="s">
        <v>36</v>
      </c>
      <c r="B59" s="47" t="e">
        <f>C26</f>
        <v>#DIV/0!</v>
      </c>
    </row>
    <row r="60" spans="1:6" hidden="1" x14ac:dyDescent="0.25">
      <c r="A60" s="69" t="s">
        <v>37</v>
      </c>
      <c r="B60" s="47" t="e">
        <f>C31</f>
        <v>#DIV/0!</v>
      </c>
    </row>
    <row r="61" spans="1:6" hidden="1" x14ac:dyDescent="0.25">
      <c r="A61" s="48" t="s">
        <v>40</v>
      </c>
      <c r="B61" s="47" t="e">
        <f>C37</f>
        <v>#DIV/0!</v>
      </c>
    </row>
    <row r="62" spans="1:6" hidden="1" x14ac:dyDescent="0.25">
      <c r="A62" s="48" t="s">
        <v>41</v>
      </c>
      <c r="B62" s="47" t="e">
        <f>C43</f>
        <v>#DIV/0!</v>
      </c>
    </row>
    <row r="63" spans="1:6" hidden="1" x14ac:dyDescent="0.25">
      <c r="A63" s="27" t="s">
        <v>42</v>
      </c>
      <c r="B63" s="47" t="e">
        <f>C49</f>
        <v>#DIV/0!</v>
      </c>
    </row>
    <row r="64" spans="1:6" ht="30" hidden="1" x14ac:dyDescent="0.25">
      <c r="A64" s="48" t="s">
        <v>26</v>
      </c>
      <c r="B64" s="47" t="e">
        <f>C54</f>
        <v>#DIV/0!</v>
      </c>
    </row>
    <row r="65" spans="1:2" hidden="1" x14ac:dyDescent="0.25">
      <c r="A65" s="92" t="s">
        <v>16</v>
      </c>
      <c r="B65" s="93" t="e">
        <f>AVERAGE(B57:B64)</f>
        <v>#DIV/0!</v>
      </c>
    </row>
    <row r="69" spans="1:2" x14ac:dyDescent="0.25">
      <c r="B69" s="28" t="s">
        <v>17</v>
      </c>
    </row>
    <row r="70" spans="1:2" ht="75" hidden="1" x14ac:dyDescent="0.25">
      <c r="A70" s="48" t="s">
        <v>0</v>
      </c>
    </row>
    <row r="71" spans="1:2" ht="75" hidden="1" x14ac:dyDescent="0.25">
      <c r="A71" s="48" t="s">
        <v>1</v>
      </c>
    </row>
    <row r="72" spans="1:2" ht="75" hidden="1" x14ac:dyDescent="0.25">
      <c r="A72" s="48" t="s">
        <v>2</v>
      </c>
    </row>
    <row r="73" spans="1:2" hidden="1" x14ac:dyDescent="0.25"/>
    <row r="74" spans="1:2" hidden="1" x14ac:dyDescent="0.25">
      <c r="A74" s="27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2:A36"/>
    <mergeCell ref="A37:B37"/>
    <mergeCell ref="A43:B43"/>
    <mergeCell ref="A44:A48"/>
    <mergeCell ref="A49:B49"/>
    <mergeCell ref="A38:A42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26:B26"/>
    <mergeCell ref="A27:A30"/>
    <mergeCell ref="A31:B31"/>
    <mergeCell ref="A1:C1"/>
    <mergeCell ref="E3:M3"/>
    <mergeCell ref="F4:M4"/>
    <mergeCell ref="H5:I5"/>
    <mergeCell ref="F6:G6"/>
    <mergeCell ref="L6:M6"/>
  </mergeCells>
  <conditionalFormatting sqref="A3">
    <cfRule type="cellIs" dxfId="10" priority="2" operator="equal">
      <formula>0</formula>
    </cfRule>
  </conditionalFormatting>
  <conditionalFormatting sqref="F6 J5 L6">
    <cfRule type="cellIs" dxfId="9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4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61" t="str">
        <f>СТАРТ!A1</f>
        <v>Мониторинг личностных результатов обучающихся (ООО)</v>
      </c>
      <c r="B1" s="161"/>
      <c r="C1" s="161"/>
    </row>
    <row r="3" spans="1:25" ht="21" customHeight="1" x14ac:dyDescent="0.25">
      <c r="A3" s="11">
        <f>СТАРТ!B5</f>
        <v>0</v>
      </c>
      <c r="B3" s="77">
        <f>СТАРТ!B43</f>
        <v>0</v>
      </c>
      <c r="C3" s="62">
        <f>СТАРТ!D5</f>
        <v>0</v>
      </c>
      <c r="D3" s="76"/>
      <c r="E3" s="163" t="s">
        <v>64</v>
      </c>
      <c r="F3" s="163"/>
      <c r="G3" s="163"/>
      <c r="H3" s="163"/>
      <c r="I3" s="163"/>
      <c r="J3" s="163"/>
      <c r="K3" s="163"/>
      <c r="L3" s="163"/>
      <c r="M3" s="163"/>
    </row>
    <row r="4" spans="1:25" ht="15.75" x14ac:dyDescent="0.25">
      <c r="A4" s="127" t="s">
        <v>4</v>
      </c>
      <c r="B4" s="124"/>
      <c r="C4" s="127" t="s">
        <v>5</v>
      </c>
      <c r="D4" s="56"/>
      <c r="E4" s="56"/>
      <c r="F4" s="164">
        <f>B3</f>
        <v>0</v>
      </c>
      <c r="G4" s="164"/>
      <c r="H4" s="164"/>
      <c r="I4" s="164"/>
      <c r="J4" s="164"/>
      <c r="K4" s="164"/>
      <c r="L4" s="164"/>
      <c r="M4" s="164"/>
    </row>
    <row r="5" spans="1:25" ht="21" customHeight="1" x14ac:dyDescent="0.25">
      <c r="D5" s="56"/>
      <c r="E5" s="56"/>
      <c r="F5" s="56"/>
      <c r="G5" s="58"/>
      <c r="H5" s="162" t="s">
        <v>19</v>
      </c>
      <c r="I5" s="162"/>
      <c r="J5" s="59">
        <f>СТАРТ!D5</f>
        <v>0</v>
      </c>
      <c r="K5" s="56" t="s">
        <v>14</v>
      </c>
      <c r="L5" s="56"/>
      <c r="M5" s="57"/>
    </row>
    <row r="6" spans="1:25" ht="48.75" customHeight="1" x14ac:dyDescent="0.25">
      <c r="A6" s="91" t="s">
        <v>21</v>
      </c>
      <c r="B6" s="91" t="s">
        <v>12</v>
      </c>
      <c r="C6" s="91" t="s">
        <v>3</v>
      </c>
      <c r="D6" s="75"/>
      <c r="E6" s="75"/>
      <c r="F6" s="168">
        <f>СТАРТ!B3</f>
        <v>0</v>
      </c>
      <c r="G6" s="168"/>
      <c r="I6" s="53"/>
      <c r="J6" s="54"/>
      <c r="L6" s="171">
        <f>A3</f>
        <v>0</v>
      </c>
      <c r="M6" s="171"/>
    </row>
    <row r="7" spans="1:25" ht="45" x14ac:dyDescent="0.25">
      <c r="A7" s="158" t="str">
        <f>УПРАВЛЕНИЕ!A6</f>
        <v>Гражданское воспитание</v>
      </c>
      <c r="B7" s="49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9"/>
      <c r="D7" s="73"/>
      <c r="E7" s="73"/>
      <c r="F7" s="169" t="s">
        <v>15</v>
      </c>
      <c r="G7" s="169"/>
      <c r="H7" s="34"/>
      <c r="I7" s="50"/>
      <c r="J7" s="51"/>
      <c r="L7" s="169" t="s">
        <v>4</v>
      </c>
      <c r="M7" s="169"/>
      <c r="O7" s="170" t="s">
        <v>13</v>
      </c>
      <c r="P7" s="170"/>
      <c r="Q7" s="170"/>
      <c r="R7" s="170"/>
      <c r="S7" s="170"/>
      <c r="T7" s="103"/>
    </row>
    <row r="8" spans="1:25" ht="60" x14ac:dyDescent="0.25">
      <c r="A8" s="159"/>
      <c r="B8" s="49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9"/>
      <c r="D8" s="74"/>
      <c r="E8" s="74"/>
      <c r="F8" s="74"/>
      <c r="O8" s="166" t="s">
        <v>51</v>
      </c>
      <c r="P8" s="166"/>
      <c r="Q8" s="166"/>
      <c r="R8" s="166"/>
      <c r="S8" s="167" t="s">
        <v>52</v>
      </c>
      <c r="T8" s="152"/>
    </row>
    <row r="9" spans="1:25" ht="15.75" x14ac:dyDescent="0.25">
      <c r="A9" s="159"/>
      <c r="B9" s="49" t="str">
        <f>УПРАВЛЕНИЕ!B8</f>
        <v xml:space="preserve">Проявляет уважение к государственным символам России, праздникам. </v>
      </c>
      <c r="C9" s="89"/>
      <c r="D9" s="74"/>
      <c r="E9" s="74"/>
      <c r="F9" s="74"/>
      <c r="O9" s="166"/>
      <c r="P9" s="166"/>
      <c r="Q9" s="166"/>
      <c r="R9" s="166"/>
      <c r="S9" s="167"/>
      <c r="T9" s="152"/>
      <c r="Y9" s="55"/>
    </row>
    <row r="10" spans="1:25" ht="45" x14ac:dyDescent="0.25">
      <c r="A10" s="159"/>
      <c r="B10" s="49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9"/>
      <c r="D10" s="74"/>
      <c r="E10" s="74"/>
      <c r="F10" s="74"/>
      <c r="H10" s="50"/>
      <c r="I10" s="50"/>
      <c r="J10" s="51"/>
      <c r="O10" s="166"/>
      <c r="P10" s="166"/>
      <c r="Q10" s="166"/>
      <c r="R10" s="166"/>
      <c r="S10" s="167"/>
      <c r="T10" s="126"/>
    </row>
    <row r="11" spans="1:25" ht="30" x14ac:dyDescent="0.25">
      <c r="A11" s="159"/>
      <c r="B11" s="49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9"/>
      <c r="D11" s="45"/>
      <c r="E11" s="45"/>
      <c r="F11" s="45"/>
      <c r="H11" s="43"/>
      <c r="I11" s="43"/>
      <c r="J11" s="44"/>
      <c r="O11" s="166"/>
      <c r="P11" s="166"/>
      <c r="Q11" s="166"/>
      <c r="R11" s="166"/>
      <c r="S11" s="167"/>
      <c r="T11" s="126"/>
    </row>
    <row r="12" spans="1:25" ht="45" x14ac:dyDescent="0.25">
      <c r="A12" s="159"/>
      <c r="B12" s="49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9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5"/>
    </row>
    <row r="13" spans="1:25" ht="18" customHeight="1" x14ac:dyDescent="0.25">
      <c r="A13" s="156" t="s">
        <v>27</v>
      </c>
      <c r="B13" s="157"/>
      <c r="C13" s="90" t="e">
        <f>AVERAGE(C7:C12)</f>
        <v>#DIV/0!</v>
      </c>
      <c r="D13" s="45"/>
      <c r="E13" s="45"/>
      <c r="F13" s="45"/>
      <c r="G13" s="43"/>
      <c r="H13" s="43"/>
      <c r="I13" s="43"/>
      <c r="J13" s="44"/>
      <c r="O13" s="50"/>
      <c r="P13" s="50"/>
      <c r="Q13" s="50" t="s">
        <v>17</v>
      </c>
      <c r="R13" s="50"/>
      <c r="S13" s="50"/>
    </row>
    <row r="14" spans="1:25" ht="30" x14ac:dyDescent="0.25">
      <c r="A14" s="158" t="str">
        <f>УПРАВЛЕНИЕ!A12</f>
        <v>Патриотическое воспитание</v>
      </c>
      <c r="B14" s="49" t="str">
        <f>УПРАВЛЕНИЕ!B12</f>
        <v>Сознаёт свою национальную, этническую принадлежность, любит свой народ, его традиции, культуру.</v>
      </c>
      <c r="C14" s="89"/>
      <c r="D14" s="45"/>
      <c r="E14" s="45"/>
      <c r="F14" s="45"/>
      <c r="G14" s="45"/>
      <c r="H14" s="45"/>
      <c r="O14" s="50"/>
      <c r="P14" s="50"/>
      <c r="Q14" s="50"/>
      <c r="R14" s="50"/>
      <c r="S14" s="50"/>
    </row>
    <row r="15" spans="1:25" ht="45" x14ac:dyDescent="0.25">
      <c r="A15" s="159"/>
      <c r="B15" s="49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9"/>
      <c r="D15" s="45"/>
      <c r="E15" s="45"/>
      <c r="F15" s="45"/>
      <c r="G15" s="45"/>
      <c r="H15" s="71" t="s">
        <v>43</v>
      </c>
      <c r="I15" s="46"/>
      <c r="K15" s="52" t="e">
        <f>B65</f>
        <v>#DIV/0!</v>
      </c>
      <c r="L15" s="52"/>
      <c r="O15" s="50"/>
      <c r="P15" s="50"/>
      <c r="Q15" s="50"/>
      <c r="R15" s="50"/>
      <c r="S15" s="50"/>
    </row>
    <row r="16" spans="1:25" ht="30" x14ac:dyDescent="0.25">
      <c r="A16" s="159"/>
      <c r="B16" s="49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9"/>
      <c r="D16" s="45"/>
      <c r="E16" s="45"/>
      <c r="F16" s="45"/>
      <c r="G16" s="45"/>
      <c r="H16" s="45"/>
      <c r="I16" s="71"/>
      <c r="J16" s="46"/>
      <c r="L16" s="52"/>
      <c r="O16" s="50"/>
      <c r="P16" s="50"/>
      <c r="Q16" s="50"/>
      <c r="R16" s="50"/>
      <c r="S16" s="50"/>
    </row>
    <row r="17" spans="1:13" ht="45" customHeight="1" x14ac:dyDescent="0.25">
      <c r="A17" s="159"/>
      <c r="B17" s="49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9"/>
      <c r="D17" s="75"/>
      <c r="E17" s="75"/>
      <c r="G17" s="165" t="s">
        <v>47</v>
      </c>
      <c r="H17" s="165"/>
      <c r="I17" s="165"/>
      <c r="J17" s="165"/>
      <c r="K17" s="165"/>
      <c r="L17" s="165"/>
      <c r="M17" s="165"/>
    </row>
    <row r="18" spans="1:13" x14ac:dyDescent="0.25">
      <c r="A18" s="160"/>
      <c r="B18" s="49" t="str">
        <f>УПРАВЛЕНИЕ!B16</f>
        <v>Принимает участие в мероприятиях патриотической направленности.</v>
      </c>
      <c r="C18" s="89"/>
      <c r="D18" s="75"/>
      <c r="E18" s="75"/>
      <c r="G18" s="165"/>
      <c r="H18" s="165"/>
      <c r="I18" s="165"/>
      <c r="J18" s="165"/>
      <c r="K18" s="165"/>
      <c r="L18" s="165"/>
      <c r="M18" s="165"/>
    </row>
    <row r="19" spans="1:13" ht="18" customHeight="1" x14ac:dyDescent="0.25">
      <c r="A19" s="156" t="s">
        <v>29</v>
      </c>
      <c r="B19" s="157"/>
      <c r="C19" s="90" t="e">
        <f>AVERAGE(C14:C18)</f>
        <v>#DIV/0!</v>
      </c>
      <c r="D19" s="75"/>
      <c r="E19" s="75"/>
      <c r="G19" s="165"/>
      <c r="H19" s="165"/>
      <c r="I19" s="165"/>
      <c r="J19" s="165"/>
      <c r="K19" s="165"/>
      <c r="L19" s="165"/>
      <c r="M19" s="165"/>
    </row>
    <row r="20" spans="1:13" ht="45" x14ac:dyDescent="0.25">
      <c r="A20" s="158" t="str">
        <f>УПРАВЛЕНИЕ!A17</f>
        <v>Духовно-нравственное воспитание</v>
      </c>
      <c r="B20" s="49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9"/>
      <c r="D20" s="75"/>
      <c r="E20" s="75"/>
      <c r="G20" s="165"/>
      <c r="H20" s="165"/>
      <c r="I20" s="165"/>
      <c r="J20" s="165"/>
      <c r="K20" s="165"/>
      <c r="L20" s="165"/>
      <c r="M20" s="165"/>
    </row>
    <row r="21" spans="1:13" ht="45.75" customHeight="1" x14ac:dyDescent="0.25">
      <c r="A21" s="159"/>
      <c r="B21" s="49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9"/>
      <c r="D21" s="75"/>
      <c r="E21" s="75"/>
      <c r="G21" s="129"/>
      <c r="H21" s="129"/>
      <c r="I21" s="129"/>
      <c r="J21" s="129"/>
      <c r="K21" s="129"/>
      <c r="L21" s="129"/>
      <c r="M21" s="129"/>
    </row>
    <row r="22" spans="1:13" ht="45" x14ac:dyDescent="0.25">
      <c r="A22" s="159"/>
      <c r="B22" s="49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9"/>
      <c r="D22" s="75"/>
      <c r="E22" s="75"/>
      <c r="G22" s="129"/>
      <c r="H22" s="129"/>
      <c r="I22" s="129"/>
      <c r="J22" s="129"/>
      <c r="K22" s="129"/>
      <c r="L22" s="129"/>
      <c r="M22" s="129"/>
    </row>
    <row r="23" spans="1:13" ht="60" x14ac:dyDescent="0.25">
      <c r="A23" s="159"/>
      <c r="B23" s="49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9"/>
      <c r="D23" s="75"/>
      <c r="E23" s="75"/>
      <c r="G23" s="129"/>
      <c r="H23" s="129"/>
      <c r="I23" s="129"/>
      <c r="J23" s="129"/>
      <c r="K23" s="129"/>
      <c r="L23" s="129"/>
      <c r="M23" s="129"/>
    </row>
    <row r="24" spans="1:13" ht="45" x14ac:dyDescent="0.25">
      <c r="A24" s="159"/>
      <c r="B24" s="49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9"/>
      <c r="D24" s="75"/>
      <c r="E24" s="75"/>
      <c r="F24" s="75"/>
    </row>
    <row r="25" spans="1:13" ht="45" x14ac:dyDescent="0.25">
      <c r="A25" s="160"/>
      <c r="B25" s="49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9"/>
      <c r="D25" s="75"/>
      <c r="E25" s="75"/>
      <c r="F25" s="75"/>
    </row>
    <row r="26" spans="1:13" ht="18" customHeight="1" x14ac:dyDescent="0.25">
      <c r="A26" s="154" t="s">
        <v>30</v>
      </c>
      <c r="B26" s="155"/>
      <c r="C26" s="90" t="e">
        <f>AVERAGE(C20:C25)</f>
        <v>#DIV/0!</v>
      </c>
      <c r="D26" s="75"/>
      <c r="E26" s="75"/>
      <c r="F26" s="75"/>
    </row>
    <row r="27" spans="1:13" ht="30" x14ac:dyDescent="0.25">
      <c r="A27" s="153" t="str">
        <f>УПРАВЛЕНИЕ!A23</f>
        <v>Эстетическое воспитание</v>
      </c>
      <c r="B27" s="78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9"/>
      <c r="D27" s="75"/>
      <c r="E27" s="75"/>
      <c r="F27" s="75"/>
      <c r="G27" s="70"/>
      <c r="H27" s="70"/>
      <c r="I27" s="70"/>
      <c r="J27" s="70"/>
      <c r="K27" s="70"/>
      <c r="L27" s="70"/>
    </row>
    <row r="28" spans="1:13" ht="45" x14ac:dyDescent="0.25">
      <c r="A28" s="153"/>
      <c r="B28" s="49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9"/>
      <c r="D28" s="75"/>
      <c r="E28" s="75"/>
      <c r="F28" s="75"/>
      <c r="G28" s="70"/>
      <c r="H28" s="70"/>
      <c r="I28" s="70"/>
      <c r="J28" s="70"/>
      <c r="K28" s="70"/>
      <c r="L28" s="70"/>
      <c r="M28" s="60"/>
    </row>
    <row r="29" spans="1:13" ht="45" x14ac:dyDescent="0.25">
      <c r="A29" s="153"/>
      <c r="B29" s="49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9"/>
      <c r="D29" s="75"/>
      <c r="E29" s="75"/>
      <c r="F29" s="75"/>
      <c r="G29" s="70"/>
      <c r="H29" s="70"/>
      <c r="I29" s="70"/>
      <c r="J29" s="70"/>
      <c r="K29" s="70"/>
      <c r="L29" s="70"/>
      <c r="M29" s="60"/>
    </row>
    <row r="30" spans="1:13" ht="30" x14ac:dyDescent="0.25">
      <c r="A30" s="153"/>
      <c r="B30" s="49" t="str">
        <f>УПРАВЛЕНИЕ!B26</f>
        <v>Ориентирован на самовыражение в разных видах искусства, в художественном творчестве.</v>
      </c>
      <c r="C30" s="89"/>
      <c r="D30" s="75"/>
      <c r="E30" s="75"/>
      <c r="F30" s="75"/>
      <c r="K30" s="60"/>
      <c r="L30" s="60"/>
      <c r="M30" s="60"/>
    </row>
    <row r="31" spans="1:13" ht="18" customHeight="1" x14ac:dyDescent="0.25">
      <c r="A31" s="154" t="s">
        <v>31</v>
      </c>
      <c r="B31" s="155"/>
      <c r="C31" s="90" t="e">
        <f>AVERAGE(C27:C30)</f>
        <v>#DIV/0!</v>
      </c>
      <c r="D31" s="75"/>
      <c r="E31" s="75"/>
      <c r="F31" s="75"/>
      <c r="K31" s="60"/>
      <c r="L31" s="60"/>
      <c r="M31" s="60"/>
    </row>
    <row r="32" spans="1:13" ht="45" x14ac:dyDescent="0.25">
      <c r="A32" s="153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9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9"/>
      <c r="D32" s="75"/>
      <c r="E32" s="75"/>
      <c r="F32" s="75"/>
      <c r="G32" s="61"/>
      <c r="H32" s="61"/>
      <c r="I32" s="61"/>
      <c r="J32" s="61"/>
      <c r="K32" s="60"/>
      <c r="L32" s="60"/>
      <c r="M32" s="60"/>
    </row>
    <row r="33" spans="1:13" ht="45" x14ac:dyDescent="0.25">
      <c r="A33" s="153"/>
      <c r="B33" s="49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9"/>
      <c r="D33" s="75"/>
      <c r="E33" s="75"/>
      <c r="F33" s="75"/>
      <c r="G33" s="61"/>
      <c r="H33" s="61"/>
      <c r="I33" s="61"/>
      <c r="J33" s="61"/>
      <c r="K33" s="60"/>
      <c r="L33" s="60"/>
      <c r="M33" s="60"/>
    </row>
    <row r="34" spans="1:13" ht="45" x14ac:dyDescent="0.25">
      <c r="A34" s="153"/>
      <c r="B34" s="49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9"/>
      <c r="D34" s="75"/>
      <c r="E34" s="75"/>
      <c r="F34" s="75"/>
    </row>
    <row r="35" spans="1:13" ht="30" x14ac:dyDescent="0.25">
      <c r="A35" s="153"/>
      <c r="B35" s="49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9"/>
      <c r="D35" s="75"/>
      <c r="E35" s="75"/>
      <c r="F35" s="75"/>
    </row>
    <row r="36" spans="1:13" ht="30" x14ac:dyDescent="0.25">
      <c r="A36" s="153"/>
      <c r="B36" s="49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9"/>
      <c r="D36" s="75"/>
      <c r="E36" s="75"/>
      <c r="F36" s="75"/>
    </row>
    <row r="37" spans="1:13" ht="18" customHeight="1" x14ac:dyDescent="0.25">
      <c r="A37" s="154" t="s">
        <v>32</v>
      </c>
      <c r="B37" s="155"/>
      <c r="C37" s="90" t="e">
        <f>AVERAGE(C32:C36)</f>
        <v>#DIV/0!</v>
      </c>
      <c r="D37" s="75"/>
      <c r="E37" s="75"/>
      <c r="F37" s="75"/>
    </row>
    <row r="38" spans="1:13" x14ac:dyDescent="0.25">
      <c r="A38" s="153" t="str">
        <f>УПРАВЛЕНИЕ!A32</f>
        <v>Трудовое воспитание</v>
      </c>
      <c r="B38" s="49" t="str">
        <f>УПРАВЛЕНИЕ!B32</f>
        <v>Уважает труд, результаты своего труда, труда других людей.</v>
      </c>
      <c r="C38" s="89"/>
      <c r="D38" s="75"/>
      <c r="E38" s="75"/>
      <c r="F38" s="75"/>
    </row>
    <row r="39" spans="1:13" ht="30" x14ac:dyDescent="0.25">
      <c r="A39" s="153"/>
      <c r="B39" s="49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9"/>
      <c r="D39" s="75"/>
      <c r="E39" s="75"/>
      <c r="F39" s="75"/>
    </row>
    <row r="40" spans="1:13" ht="45" x14ac:dyDescent="0.25">
      <c r="A40" s="153"/>
      <c r="B40" s="49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9"/>
      <c r="D40" s="75"/>
      <c r="E40" s="75"/>
      <c r="F40" s="75"/>
    </row>
    <row r="41" spans="1:13" ht="60" x14ac:dyDescent="0.25">
      <c r="A41" s="153"/>
      <c r="B41" s="49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9"/>
      <c r="D41" s="75"/>
      <c r="E41" s="75"/>
      <c r="F41" s="75"/>
    </row>
    <row r="42" spans="1:13" ht="45" x14ac:dyDescent="0.25">
      <c r="A42" s="153"/>
      <c r="B42" s="49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9"/>
      <c r="D42" s="75"/>
      <c r="E42" s="75"/>
      <c r="F42" s="75"/>
    </row>
    <row r="43" spans="1:13" ht="17.25" customHeight="1" x14ac:dyDescent="0.25">
      <c r="A43" s="154" t="s">
        <v>34</v>
      </c>
      <c r="B43" s="155"/>
      <c r="C43" s="90" t="e">
        <f>AVERAGE(C38:C42)</f>
        <v>#DIV/0!</v>
      </c>
      <c r="D43" s="75"/>
      <c r="E43" s="75"/>
      <c r="F43" s="75"/>
    </row>
    <row r="44" spans="1:13" ht="30" x14ac:dyDescent="0.25">
      <c r="A44" s="153" t="str">
        <f>УПРАВЛЕНИЕ!A37</f>
        <v>Экологическое воспитание</v>
      </c>
      <c r="B44" s="49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9"/>
      <c r="D44" s="75"/>
      <c r="E44" s="75"/>
      <c r="F44" s="75"/>
    </row>
    <row r="45" spans="1:13" x14ac:dyDescent="0.25">
      <c r="A45" s="153"/>
      <c r="B45" s="49" t="str">
        <f>УПРАВЛЕНИЕ!B38</f>
        <v>Выражает активное неприятие действий, приносящих вред природе.</v>
      </c>
      <c r="C45" s="89"/>
      <c r="D45" s="75"/>
      <c r="E45" s="75"/>
      <c r="F45" s="75"/>
    </row>
    <row r="46" spans="1:13" ht="30" x14ac:dyDescent="0.25">
      <c r="A46" s="153"/>
      <c r="B46" s="49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9"/>
      <c r="D46" s="75"/>
      <c r="E46" s="75"/>
      <c r="F46" s="75"/>
    </row>
    <row r="47" spans="1:13" ht="45" x14ac:dyDescent="0.25">
      <c r="A47" s="153"/>
      <c r="B47" s="49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9"/>
      <c r="D47" s="75"/>
      <c r="E47" s="75"/>
      <c r="F47" s="75"/>
    </row>
    <row r="48" spans="1:13" ht="30" x14ac:dyDescent="0.25">
      <c r="A48" s="153"/>
      <c r="B48" s="49" t="str">
        <f>УПРАВЛЕНИЕ!B41</f>
        <v>Участвует в   практической   деятельности   экологической, природоохранной направленности.</v>
      </c>
      <c r="C48" s="89"/>
      <c r="D48" s="75"/>
      <c r="E48" s="75"/>
      <c r="F48" s="75"/>
    </row>
    <row r="49" spans="1:6" ht="18" customHeight="1" x14ac:dyDescent="0.25">
      <c r="A49" s="154" t="s">
        <v>44</v>
      </c>
      <c r="B49" s="155"/>
      <c r="C49" s="90" t="e">
        <f>AVERAGE(C44:C48)</f>
        <v>#DIV/0!</v>
      </c>
      <c r="D49" s="75"/>
      <c r="E49" s="75"/>
      <c r="F49" s="75"/>
    </row>
    <row r="50" spans="1:6" ht="30" x14ac:dyDescent="0.25">
      <c r="A50" s="153" t="str">
        <f>УПРАВЛЕНИЕ!A42</f>
        <v>Ценность научного познания</v>
      </c>
      <c r="B50" s="49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9"/>
      <c r="D50" s="75"/>
      <c r="E50" s="75"/>
      <c r="F50" s="75"/>
    </row>
    <row r="51" spans="1:6" ht="45" x14ac:dyDescent="0.25">
      <c r="A51" s="153"/>
      <c r="B51" s="49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9"/>
      <c r="D51" s="75"/>
      <c r="E51" s="75"/>
      <c r="F51" s="75"/>
    </row>
    <row r="52" spans="1:6" ht="45" x14ac:dyDescent="0.25">
      <c r="A52" s="153"/>
      <c r="B52" s="49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9"/>
      <c r="D52" s="75"/>
      <c r="E52" s="75"/>
      <c r="F52" s="75"/>
    </row>
    <row r="53" spans="1:6" ht="45" x14ac:dyDescent="0.25">
      <c r="A53" s="153"/>
      <c r="B53" s="49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9"/>
      <c r="D53" s="75"/>
      <c r="E53" s="75"/>
      <c r="F53" s="75"/>
    </row>
    <row r="54" spans="1:6" ht="18" customHeight="1" x14ac:dyDescent="0.25">
      <c r="A54" s="154" t="s">
        <v>35</v>
      </c>
      <c r="B54" s="155"/>
      <c r="C54" s="90" t="e">
        <f>AVERAGE(C50:C53)</f>
        <v>#DIV/0!</v>
      </c>
      <c r="D54" s="75"/>
      <c r="E54" s="75"/>
      <c r="F54" s="75"/>
    </row>
    <row r="57" spans="1:6" hidden="1" x14ac:dyDescent="0.25">
      <c r="A57" s="48" t="s">
        <v>38</v>
      </c>
      <c r="B57" s="47" t="e">
        <f>C13</f>
        <v>#DIV/0!</v>
      </c>
    </row>
    <row r="58" spans="1:6" hidden="1" x14ac:dyDescent="0.25">
      <c r="A58" s="48" t="s">
        <v>39</v>
      </c>
      <c r="B58" s="47" t="e">
        <f>C19</f>
        <v>#DIV/0!</v>
      </c>
    </row>
    <row r="59" spans="1:6" ht="30" hidden="1" x14ac:dyDescent="0.25">
      <c r="A59" s="48" t="s">
        <v>36</v>
      </c>
      <c r="B59" s="47" t="e">
        <f>C26</f>
        <v>#DIV/0!</v>
      </c>
    </row>
    <row r="60" spans="1:6" hidden="1" x14ac:dyDescent="0.25">
      <c r="A60" s="69" t="s">
        <v>37</v>
      </c>
      <c r="B60" s="47" t="e">
        <f>C31</f>
        <v>#DIV/0!</v>
      </c>
    </row>
    <row r="61" spans="1:6" hidden="1" x14ac:dyDescent="0.25">
      <c r="A61" s="48" t="s">
        <v>40</v>
      </c>
      <c r="B61" s="47" t="e">
        <f>C37</f>
        <v>#DIV/0!</v>
      </c>
    </row>
    <row r="62" spans="1:6" hidden="1" x14ac:dyDescent="0.25">
      <c r="A62" s="48" t="s">
        <v>41</v>
      </c>
      <c r="B62" s="47" t="e">
        <f>C43</f>
        <v>#DIV/0!</v>
      </c>
    </row>
    <row r="63" spans="1:6" hidden="1" x14ac:dyDescent="0.25">
      <c r="A63" s="27" t="s">
        <v>42</v>
      </c>
      <c r="B63" s="47" t="e">
        <f>C49</f>
        <v>#DIV/0!</v>
      </c>
    </row>
    <row r="64" spans="1:6" ht="30" hidden="1" x14ac:dyDescent="0.25">
      <c r="A64" s="48" t="s">
        <v>26</v>
      </c>
      <c r="B64" s="47" t="e">
        <f>C54</f>
        <v>#DIV/0!</v>
      </c>
    </row>
    <row r="65" spans="1:2" hidden="1" x14ac:dyDescent="0.25">
      <c r="A65" s="92" t="s">
        <v>16</v>
      </c>
      <c r="B65" s="93" t="e">
        <f>AVERAGE(B57:B64)</f>
        <v>#DIV/0!</v>
      </c>
    </row>
    <row r="69" spans="1:2" x14ac:dyDescent="0.25">
      <c r="B69" s="28" t="s">
        <v>17</v>
      </c>
    </row>
    <row r="70" spans="1:2" ht="75" hidden="1" x14ac:dyDescent="0.25">
      <c r="A70" s="48" t="s">
        <v>0</v>
      </c>
    </row>
    <row r="71" spans="1:2" ht="75" hidden="1" x14ac:dyDescent="0.25">
      <c r="A71" s="48" t="s">
        <v>1</v>
      </c>
    </row>
    <row r="72" spans="1:2" ht="75" hidden="1" x14ac:dyDescent="0.25">
      <c r="A72" s="48" t="s">
        <v>2</v>
      </c>
    </row>
    <row r="73" spans="1:2" hidden="1" x14ac:dyDescent="0.25"/>
    <row r="74" spans="1:2" hidden="1" x14ac:dyDescent="0.25">
      <c r="A74" s="27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2:A36"/>
    <mergeCell ref="A37:B37"/>
    <mergeCell ref="A43:B43"/>
    <mergeCell ref="A44:A48"/>
    <mergeCell ref="A49:B49"/>
    <mergeCell ref="A38:A42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26:B26"/>
    <mergeCell ref="A27:A30"/>
    <mergeCell ref="A31:B31"/>
    <mergeCell ref="A1:C1"/>
    <mergeCell ref="E3:M3"/>
    <mergeCell ref="F4:M4"/>
    <mergeCell ref="H5:I5"/>
    <mergeCell ref="F6:G6"/>
    <mergeCell ref="L6:M6"/>
  </mergeCells>
  <conditionalFormatting sqref="A3">
    <cfRule type="cellIs" dxfId="8" priority="2" operator="equal">
      <formula>0</formula>
    </cfRule>
  </conditionalFormatting>
  <conditionalFormatting sqref="F6 J5 L6">
    <cfRule type="cellIs" dxfId="7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5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61" t="str">
        <f>СТАРТ!A1</f>
        <v>Мониторинг личностных результатов обучающихся (ООО)</v>
      </c>
      <c r="B1" s="161"/>
      <c r="C1" s="161"/>
    </row>
    <row r="3" spans="1:25" ht="21" customHeight="1" x14ac:dyDescent="0.25">
      <c r="A3" s="11">
        <f>СТАРТ!B5</f>
        <v>0</v>
      </c>
      <c r="B3" s="77">
        <f>СТАРТ!B44</f>
        <v>0</v>
      </c>
      <c r="C3" s="62">
        <f>СТАРТ!D5</f>
        <v>0</v>
      </c>
      <c r="D3" s="76"/>
      <c r="E3" s="163" t="s">
        <v>64</v>
      </c>
      <c r="F3" s="163"/>
      <c r="G3" s="163"/>
      <c r="H3" s="163"/>
      <c r="I3" s="163"/>
      <c r="J3" s="163"/>
      <c r="K3" s="163"/>
      <c r="L3" s="163"/>
      <c r="M3" s="163"/>
    </row>
    <row r="4" spans="1:25" ht="15.75" x14ac:dyDescent="0.25">
      <c r="A4" s="127" t="s">
        <v>4</v>
      </c>
      <c r="B4" s="124"/>
      <c r="C4" s="127" t="s">
        <v>5</v>
      </c>
      <c r="D4" s="56"/>
      <c r="E4" s="56"/>
      <c r="F4" s="164">
        <f>B3</f>
        <v>0</v>
      </c>
      <c r="G4" s="164"/>
      <c r="H4" s="164"/>
      <c r="I4" s="164"/>
      <c r="J4" s="164"/>
      <c r="K4" s="164"/>
      <c r="L4" s="164"/>
      <c r="M4" s="164"/>
    </row>
    <row r="5" spans="1:25" ht="21" customHeight="1" x14ac:dyDescent="0.25">
      <c r="D5" s="56"/>
      <c r="E5" s="56"/>
      <c r="F5" s="56"/>
      <c r="G5" s="58"/>
      <c r="H5" s="162" t="s">
        <v>19</v>
      </c>
      <c r="I5" s="162"/>
      <c r="J5" s="59">
        <f>СТАРТ!D5</f>
        <v>0</v>
      </c>
      <c r="K5" s="56" t="s">
        <v>14</v>
      </c>
      <c r="L5" s="56"/>
      <c r="M5" s="57"/>
    </row>
    <row r="6" spans="1:25" ht="48.75" customHeight="1" x14ac:dyDescent="0.25">
      <c r="A6" s="91" t="s">
        <v>21</v>
      </c>
      <c r="B6" s="91" t="s">
        <v>12</v>
      </c>
      <c r="C6" s="91" t="s">
        <v>3</v>
      </c>
      <c r="D6" s="75"/>
      <c r="E6" s="75"/>
      <c r="F6" s="168">
        <f>СТАРТ!B3</f>
        <v>0</v>
      </c>
      <c r="G6" s="168"/>
      <c r="I6" s="53"/>
      <c r="J6" s="54"/>
      <c r="L6" s="171">
        <f>A3</f>
        <v>0</v>
      </c>
      <c r="M6" s="171"/>
    </row>
    <row r="7" spans="1:25" ht="45" x14ac:dyDescent="0.25">
      <c r="A7" s="158" t="str">
        <f>УПРАВЛЕНИЕ!A6</f>
        <v>Гражданское воспитание</v>
      </c>
      <c r="B7" s="49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9"/>
      <c r="D7" s="73"/>
      <c r="E7" s="73"/>
      <c r="F7" s="169" t="s">
        <v>15</v>
      </c>
      <c r="G7" s="169"/>
      <c r="H7" s="34"/>
      <c r="I7" s="50"/>
      <c r="J7" s="51"/>
      <c r="L7" s="169" t="s">
        <v>4</v>
      </c>
      <c r="M7" s="169"/>
      <c r="O7" s="170" t="s">
        <v>13</v>
      </c>
      <c r="P7" s="170"/>
      <c r="Q7" s="170"/>
      <c r="R7" s="170"/>
      <c r="S7" s="170"/>
      <c r="T7" s="103"/>
    </row>
    <row r="8" spans="1:25" ht="60" x14ac:dyDescent="0.25">
      <c r="A8" s="159"/>
      <c r="B8" s="49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9"/>
      <c r="D8" s="74"/>
      <c r="E8" s="74"/>
      <c r="F8" s="74"/>
      <c r="O8" s="166" t="s">
        <v>51</v>
      </c>
      <c r="P8" s="166"/>
      <c r="Q8" s="166"/>
      <c r="R8" s="166"/>
      <c r="S8" s="167" t="s">
        <v>52</v>
      </c>
      <c r="T8" s="152"/>
    </row>
    <row r="9" spans="1:25" ht="15.75" x14ac:dyDescent="0.25">
      <c r="A9" s="159"/>
      <c r="B9" s="49" t="str">
        <f>УПРАВЛЕНИЕ!B8</f>
        <v xml:space="preserve">Проявляет уважение к государственным символам России, праздникам. </v>
      </c>
      <c r="C9" s="89"/>
      <c r="D9" s="74"/>
      <c r="E9" s="74"/>
      <c r="F9" s="74"/>
      <c r="O9" s="166"/>
      <c r="P9" s="166"/>
      <c r="Q9" s="166"/>
      <c r="R9" s="166"/>
      <c r="S9" s="167"/>
      <c r="T9" s="152"/>
      <c r="Y9" s="55"/>
    </row>
    <row r="10" spans="1:25" ht="45" x14ac:dyDescent="0.25">
      <c r="A10" s="159"/>
      <c r="B10" s="49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9"/>
      <c r="D10" s="74"/>
      <c r="E10" s="74"/>
      <c r="F10" s="74"/>
      <c r="H10" s="50"/>
      <c r="I10" s="50"/>
      <c r="J10" s="51"/>
      <c r="O10" s="166"/>
      <c r="P10" s="166"/>
      <c r="Q10" s="166"/>
      <c r="R10" s="166"/>
      <c r="S10" s="167"/>
      <c r="T10" s="126"/>
    </row>
    <row r="11" spans="1:25" ht="30" x14ac:dyDescent="0.25">
      <c r="A11" s="159"/>
      <c r="B11" s="49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9"/>
      <c r="D11" s="45"/>
      <c r="E11" s="45"/>
      <c r="F11" s="45"/>
      <c r="H11" s="43"/>
      <c r="I11" s="43"/>
      <c r="J11" s="44"/>
      <c r="O11" s="166"/>
      <c r="P11" s="166"/>
      <c r="Q11" s="166"/>
      <c r="R11" s="166"/>
      <c r="S11" s="167"/>
      <c r="T11" s="126"/>
    </row>
    <row r="12" spans="1:25" ht="45" x14ac:dyDescent="0.25">
      <c r="A12" s="159"/>
      <c r="B12" s="49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9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5"/>
    </row>
    <row r="13" spans="1:25" ht="18" customHeight="1" x14ac:dyDescent="0.25">
      <c r="A13" s="156" t="s">
        <v>27</v>
      </c>
      <c r="B13" s="157"/>
      <c r="C13" s="90" t="e">
        <f>AVERAGE(C7:C12)</f>
        <v>#DIV/0!</v>
      </c>
      <c r="D13" s="45"/>
      <c r="E13" s="45"/>
      <c r="F13" s="45"/>
      <c r="G13" s="43"/>
      <c r="H13" s="43"/>
      <c r="I13" s="43"/>
      <c r="J13" s="44"/>
      <c r="O13" s="50"/>
      <c r="P13" s="50"/>
      <c r="Q13" s="50" t="s">
        <v>17</v>
      </c>
      <c r="R13" s="50"/>
      <c r="S13" s="50"/>
    </row>
    <row r="14" spans="1:25" ht="30" x14ac:dyDescent="0.25">
      <c r="A14" s="158" t="str">
        <f>УПРАВЛЕНИЕ!A12</f>
        <v>Патриотическое воспитание</v>
      </c>
      <c r="B14" s="49" t="str">
        <f>УПРАВЛЕНИЕ!B12</f>
        <v>Сознаёт свою национальную, этническую принадлежность, любит свой народ, его традиции, культуру.</v>
      </c>
      <c r="C14" s="89"/>
      <c r="D14" s="45"/>
      <c r="E14" s="45"/>
      <c r="F14" s="45"/>
      <c r="G14" s="45"/>
      <c r="H14" s="45"/>
      <c r="O14" s="50"/>
      <c r="P14" s="50"/>
      <c r="Q14" s="50"/>
      <c r="R14" s="50"/>
      <c r="S14" s="50"/>
    </row>
    <row r="15" spans="1:25" ht="45" x14ac:dyDescent="0.25">
      <c r="A15" s="159"/>
      <c r="B15" s="49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9"/>
      <c r="D15" s="45"/>
      <c r="E15" s="45"/>
      <c r="F15" s="45"/>
      <c r="G15" s="45"/>
      <c r="H15" s="71" t="s">
        <v>43</v>
      </c>
      <c r="I15" s="46"/>
      <c r="K15" s="52" t="e">
        <f>B65</f>
        <v>#DIV/0!</v>
      </c>
      <c r="L15" s="52"/>
      <c r="O15" s="50"/>
      <c r="P15" s="50"/>
      <c r="Q15" s="50"/>
      <c r="R15" s="50"/>
      <c r="S15" s="50"/>
    </row>
    <row r="16" spans="1:25" ht="30" x14ac:dyDescent="0.25">
      <c r="A16" s="159"/>
      <c r="B16" s="49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9"/>
      <c r="D16" s="45"/>
      <c r="E16" s="45"/>
      <c r="F16" s="45"/>
      <c r="G16" s="45"/>
      <c r="H16" s="45"/>
      <c r="I16" s="71"/>
      <c r="J16" s="46"/>
      <c r="L16" s="52"/>
      <c r="O16" s="50"/>
      <c r="P16" s="50"/>
      <c r="Q16" s="50"/>
      <c r="R16" s="50"/>
      <c r="S16" s="50"/>
    </row>
    <row r="17" spans="1:13" ht="45" customHeight="1" x14ac:dyDescent="0.25">
      <c r="A17" s="159"/>
      <c r="B17" s="49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9"/>
      <c r="D17" s="75"/>
      <c r="E17" s="75"/>
      <c r="G17" s="165" t="s">
        <v>47</v>
      </c>
      <c r="H17" s="165"/>
      <c r="I17" s="165"/>
      <c r="J17" s="165"/>
      <c r="K17" s="165"/>
      <c r="L17" s="165"/>
      <c r="M17" s="165"/>
    </row>
    <row r="18" spans="1:13" x14ac:dyDescent="0.25">
      <c r="A18" s="160"/>
      <c r="B18" s="49" t="str">
        <f>УПРАВЛЕНИЕ!B16</f>
        <v>Принимает участие в мероприятиях патриотической направленности.</v>
      </c>
      <c r="C18" s="89"/>
      <c r="D18" s="75"/>
      <c r="E18" s="75"/>
      <c r="G18" s="165"/>
      <c r="H18" s="165"/>
      <c r="I18" s="165"/>
      <c r="J18" s="165"/>
      <c r="K18" s="165"/>
      <c r="L18" s="165"/>
      <c r="M18" s="165"/>
    </row>
    <row r="19" spans="1:13" ht="18" customHeight="1" x14ac:dyDescent="0.25">
      <c r="A19" s="156" t="s">
        <v>29</v>
      </c>
      <c r="B19" s="157"/>
      <c r="C19" s="90" t="e">
        <f>AVERAGE(C14:C18)</f>
        <v>#DIV/0!</v>
      </c>
      <c r="D19" s="75"/>
      <c r="E19" s="75"/>
      <c r="G19" s="165"/>
      <c r="H19" s="165"/>
      <c r="I19" s="165"/>
      <c r="J19" s="165"/>
      <c r="K19" s="165"/>
      <c r="L19" s="165"/>
      <c r="M19" s="165"/>
    </row>
    <row r="20" spans="1:13" ht="45" x14ac:dyDescent="0.25">
      <c r="A20" s="158" t="str">
        <f>УПРАВЛЕНИЕ!A17</f>
        <v>Духовно-нравственное воспитание</v>
      </c>
      <c r="B20" s="49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9"/>
      <c r="D20" s="75"/>
      <c r="E20" s="75"/>
      <c r="G20" s="165"/>
      <c r="H20" s="165"/>
      <c r="I20" s="165"/>
      <c r="J20" s="165"/>
      <c r="K20" s="165"/>
      <c r="L20" s="165"/>
      <c r="M20" s="165"/>
    </row>
    <row r="21" spans="1:13" ht="45.75" customHeight="1" x14ac:dyDescent="0.25">
      <c r="A21" s="159"/>
      <c r="B21" s="49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9"/>
      <c r="D21" s="75"/>
      <c r="E21" s="75"/>
      <c r="G21" s="129"/>
      <c r="H21" s="129"/>
      <c r="I21" s="129"/>
      <c r="J21" s="129"/>
      <c r="K21" s="129"/>
      <c r="L21" s="129"/>
      <c r="M21" s="129"/>
    </row>
    <row r="22" spans="1:13" ht="45" x14ac:dyDescent="0.25">
      <c r="A22" s="159"/>
      <c r="B22" s="49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9"/>
      <c r="D22" s="75"/>
      <c r="E22" s="75"/>
      <c r="G22" s="129"/>
      <c r="H22" s="129"/>
      <c r="I22" s="129"/>
      <c r="J22" s="129"/>
      <c r="K22" s="129"/>
      <c r="L22" s="129"/>
      <c r="M22" s="129"/>
    </row>
    <row r="23" spans="1:13" ht="60" x14ac:dyDescent="0.25">
      <c r="A23" s="159"/>
      <c r="B23" s="49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9"/>
      <c r="D23" s="75"/>
      <c r="E23" s="75"/>
      <c r="G23" s="129"/>
      <c r="H23" s="129"/>
      <c r="I23" s="129"/>
      <c r="J23" s="129"/>
      <c r="K23" s="129"/>
      <c r="L23" s="129"/>
      <c r="M23" s="129"/>
    </row>
    <row r="24" spans="1:13" ht="45" x14ac:dyDescent="0.25">
      <c r="A24" s="159"/>
      <c r="B24" s="49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9"/>
      <c r="D24" s="75"/>
      <c r="E24" s="75"/>
      <c r="F24" s="75"/>
    </row>
    <row r="25" spans="1:13" ht="45" x14ac:dyDescent="0.25">
      <c r="A25" s="160"/>
      <c r="B25" s="49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9"/>
      <c r="D25" s="75"/>
      <c r="E25" s="75"/>
      <c r="F25" s="75"/>
    </row>
    <row r="26" spans="1:13" ht="18" customHeight="1" x14ac:dyDescent="0.25">
      <c r="A26" s="154" t="s">
        <v>30</v>
      </c>
      <c r="B26" s="155"/>
      <c r="C26" s="90" t="e">
        <f>AVERAGE(C20:C25)</f>
        <v>#DIV/0!</v>
      </c>
      <c r="D26" s="75"/>
      <c r="E26" s="75"/>
      <c r="F26" s="75"/>
    </row>
    <row r="27" spans="1:13" ht="30" x14ac:dyDescent="0.25">
      <c r="A27" s="153" t="str">
        <f>УПРАВЛЕНИЕ!A23</f>
        <v>Эстетическое воспитание</v>
      </c>
      <c r="B27" s="78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9"/>
      <c r="D27" s="75"/>
      <c r="E27" s="75"/>
      <c r="F27" s="75"/>
      <c r="G27" s="70"/>
      <c r="H27" s="70"/>
      <c r="I27" s="70"/>
      <c r="J27" s="70"/>
      <c r="K27" s="70"/>
      <c r="L27" s="70"/>
    </row>
    <row r="28" spans="1:13" ht="45" x14ac:dyDescent="0.25">
      <c r="A28" s="153"/>
      <c r="B28" s="49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9"/>
      <c r="D28" s="75"/>
      <c r="E28" s="75"/>
      <c r="F28" s="75"/>
      <c r="G28" s="70"/>
      <c r="H28" s="70"/>
      <c r="I28" s="70"/>
      <c r="J28" s="70"/>
      <c r="K28" s="70"/>
      <c r="L28" s="70"/>
      <c r="M28" s="60"/>
    </row>
    <row r="29" spans="1:13" ht="45" x14ac:dyDescent="0.25">
      <c r="A29" s="153"/>
      <c r="B29" s="49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9"/>
      <c r="D29" s="75"/>
      <c r="E29" s="75"/>
      <c r="F29" s="75"/>
      <c r="G29" s="70"/>
      <c r="H29" s="70"/>
      <c r="I29" s="70"/>
      <c r="J29" s="70"/>
      <c r="K29" s="70"/>
      <c r="L29" s="70"/>
      <c r="M29" s="60"/>
    </row>
    <row r="30" spans="1:13" ht="30" x14ac:dyDescent="0.25">
      <c r="A30" s="153"/>
      <c r="B30" s="49" t="str">
        <f>УПРАВЛЕНИЕ!B26</f>
        <v>Ориентирован на самовыражение в разных видах искусства, в художественном творчестве.</v>
      </c>
      <c r="C30" s="89"/>
      <c r="D30" s="75"/>
      <c r="E30" s="75"/>
      <c r="F30" s="75"/>
      <c r="K30" s="60"/>
      <c r="L30" s="60"/>
      <c r="M30" s="60"/>
    </row>
    <row r="31" spans="1:13" ht="18" customHeight="1" x14ac:dyDescent="0.25">
      <c r="A31" s="154" t="s">
        <v>31</v>
      </c>
      <c r="B31" s="155"/>
      <c r="C31" s="90" t="e">
        <f>AVERAGE(C27:C30)</f>
        <v>#DIV/0!</v>
      </c>
      <c r="D31" s="75"/>
      <c r="E31" s="75"/>
      <c r="F31" s="75"/>
      <c r="K31" s="60"/>
      <c r="L31" s="60"/>
      <c r="M31" s="60"/>
    </row>
    <row r="32" spans="1:13" ht="45" x14ac:dyDescent="0.25">
      <c r="A32" s="153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9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9"/>
      <c r="D32" s="75"/>
      <c r="E32" s="75"/>
      <c r="F32" s="75"/>
      <c r="G32" s="61"/>
      <c r="H32" s="61"/>
      <c r="I32" s="61"/>
      <c r="J32" s="61"/>
      <c r="K32" s="60"/>
      <c r="L32" s="60"/>
      <c r="M32" s="60"/>
    </row>
    <row r="33" spans="1:13" ht="45" x14ac:dyDescent="0.25">
      <c r="A33" s="153"/>
      <c r="B33" s="49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9"/>
      <c r="D33" s="75"/>
      <c r="E33" s="75"/>
      <c r="F33" s="75"/>
      <c r="G33" s="61"/>
      <c r="H33" s="61"/>
      <c r="I33" s="61"/>
      <c r="J33" s="61"/>
      <c r="K33" s="60"/>
      <c r="L33" s="60"/>
      <c r="M33" s="60"/>
    </row>
    <row r="34" spans="1:13" ht="45" x14ac:dyDescent="0.25">
      <c r="A34" s="153"/>
      <c r="B34" s="49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9"/>
      <c r="D34" s="75"/>
      <c r="E34" s="75"/>
      <c r="F34" s="75"/>
    </row>
    <row r="35" spans="1:13" ht="30" x14ac:dyDescent="0.25">
      <c r="A35" s="153"/>
      <c r="B35" s="49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9"/>
      <c r="D35" s="75"/>
      <c r="E35" s="75"/>
      <c r="F35" s="75"/>
    </row>
    <row r="36" spans="1:13" ht="30" x14ac:dyDescent="0.25">
      <c r="A36" s="153"/>
      <c r="B36" s="49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9"/>
      <c r="D36" s="75"/>
      <c r="E36" s="75"/>
      <c r="F36" s="75"/>
    </row>
    <row r="37" spans="1:13" ht="18" customHeight="1" x14ac:dyDescent="0.25">
      <c r="A37" s="154" t="s">
        <v>32</v>
      </c>
      <c r="B37" s="155"/>
      <c r="C37" s="90" t="e">
        <f>AVERAGE(C32:C36)</f>
        <v>#DIV/0!</v>
      </c>
      <c r="D37" s="75"/>
      <c r="E37" s="75"/>
      <c r="F37" s="75"/>
    </row>
    <row r="38" spans="1:13" x14ac:dyDescent="0.25">
      <c r="A38" s="153" t="str">
        <f>УПРАВЛЕНИЕ!A32</f>
        <v>Трудовое воспитание</v>
      </c>
      <c r="B38" s="49" t="str">
        <f>УПРАВЛЕНИЕ!B32</f>
        <v>Уважает труд, результаты своего труда, труда других людей.</v>
      </c>
      <c r="C38" s="89"/>
      <c r="D38" s="75"/>
      <c r="E38" s="75"/>
      <c r="F38" s="75"/>
    </row>
    <row r="39" spans="1:13" ht="30" x14ac:dyDescent="0.25">
      <c r="A39" s="153"/>
      <c r="B39" s="49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9"/>
      <c r="D39" s="75"/>
      <c r="E39" s="75"/>
      <c r="F39" s="75"/>
    </row>
    <row r="40" spans="1:13" ht="45" x14ac:dyDescent="0.25">
      <c r="A40" s="153"/>
      <c r="B40" s="49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9"/>
      <c r="D40" s="75"/>
      <c r="E40" s="75"/>
      <c r="F40" s="75"/>
    </row>
    <row r="41" spans="1:13" ht="60" x14ac:dyDescent="0.25">
      <c r="A41" s="153"/>
      <c r="B41" s="49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9"/>
      <c r="D41" s="75"/>
      <c r="E41" s="75"/>
      <c r="F41" s="75"/>
    </row>
    <row r="42" spans="1:13" ht="45" x14ac:dyDescent="0.25">
      <c r="A42" s="153"/>
      <c r="B42" s="49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9"/>
      <c r="D42" s="75"/>
      <c r="E42" s="75"/>
      <c r="F42" s="75"/>
    </row>
    <row r="43" spans="1:13" ht="17.25" customHeight="1" x14ac:dyDescent="0.25">
      <c r="A43" s="154" t="s">
        <v>34</v>
      </c>
      <c r="B43" s="155"/>
      <c r="C43" s="90" t="e">
        <f>AVERAGE(C38:C42)</f>
        <v>#DIV/0!</v>
      </c>
      <c r="D43" s="75"/>
      <c r="E43" s="75"/>
      <c r="F43" s="75"/>
    </row>
    <row r="44" spans="1:13" ht="30" x14ac:dyDescent="0.25">
      <c r="A44" s="153" t="str">
        <f>УПРАВЛЕНИЕ!A37</f>
        <v>Экологическое воспитание</v>
      </c>
      <c r="B44" s="49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9"/>
      <c r="D44" s="75"/>
      <c r="E44" s="75"/>
      <c r="F44" s="75"/>
    </row>
    <row r="45" spans="1:13" x14ac:dyDescent="0.25">
      <c r="A45" s="153"/>
      <c r="B45" s="49" t="str">
        <f>УПРАВЛЕНИЕ!B38</f>
        <v>Выражает активное неприятие действий, приносящих вред природе.</v>
      </c>
      <c r="C45" s="89"/>
      <c r="D45" s="75"/>
      <c r="E45" s="75"/>
      <c r="F45" s="75"/>
    </row>
    <row r="46" spans="1:13" ht="30" x14ac:dyDescent="0.25">
      <c r="A46" s="153"/>
      <c r="B46" s="49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9"/>
      <c r="D46" s="75"/>
      <c r="E46" s="75"/>
      <c r="F46" s="75"/>
    </row>
    <row r="47" spans="1:13" ht="45" x14ac:dyDescent="0.25">
      <c r="A47" s="153"/>
      <c r="B47" s="49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9"/>
      <c r="D47" s="75"/>
      <c r="E47" s="75"/>
      <c r="F47" s="75"/>
    </row>
    <row r="48" spans="1:13" ht="30" x14ac:dyDescent="0.25">
      <c r="A48" s="153"/>
      <c r="B48" s="49" t="str">
        <f>УПРАВЛЕНИЕ!B41</f>
        <v>Участвует в   практической   деятельности   экологической, природоохранной направленности.</v>
      </c>
      <c r="C48" s="89"/>
      <c r="D48" s="75"/>
      <c r="E48" s="75"/>
      <c r="F48" s="75"/>
    </row>
    <row r="49" spans="1:6" ht="18" customHeight="1" x14ac:dyDescent="0.25">
      <c r="A49" s="154" t="s">
        <v>44</v>
      </c>
      <c r="B49" s="155"/>
      <c r="C49" s="90" t="e">
        <f>AVERAGE(C44:C48)</f>
        <v>#DIV/0!</v>
      </c>
      <c r="D49" s="75"/>
      <c r="E49" s="75"/>
      <c r="F49" s="75"/>
    </row>
    <row r="50" spans="1:6" ht="30" x14ac:dyDescent="0.25">
      <c r="A50" s="153" t="str">
        <f>УПРАВЛЕНИЕ!A42</f>
        <v>Ценность научного познания</v>
      </c>
      <c r="B50" s="49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9"/>
      <c r="D50" s="75"/>
      <c r="E50" s="75"/>
      <c r="F50" s="75"/>
    </row>
    <row r="51" spans="1:6" ht="45" x14ac:dyDescent="0.25">
      <c r="A51" s="153"/>
      <c r="B51" s="49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9"/>
      <c r="D51" s="75"/>
      <c r="E51" s="75"/>
      <c r="F51" s="75"/>
    </row>
    <row r="52" spans="1:6" ht="45" x14ac:dyDescent="0.25">
      <c r="A52" s="153"/>
      <c r="B52" s="49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9"/>
      <c r="D52" s="75"/>
      <c r="E52" s="75"/>
      <c r="F52" s="75"/>
    </row>
    <row r="53" spans="1:6" ht="45" x14ac:dyDescent="0.25">
      <c r="A53" s="153"/>
      <c r="B53" s="49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9"/>
      <c r="D53" s="75"/>
      <c r="E53" s="75"/>
      <c r="F53" s="75"/>
    </row>
    <row r="54" spans="1:6" ht="18" customHeight="1" x14ac:dyDescent="0.25">
      <c r="A54" s="154" t="s">
        <v>35</v>
      </c>
      <c r="B54" s="155"/>
      <c r="C54" s="90" t="e">
        <f>AVERAGE(C50:C53)</f>
        <v>#DIV/0!</v>
      </c>
      <c r="D54" s="75"/>
      <c r="E54" s="75"/>
      <c r="F54" s="75"/>
    </row>
    <row r="57" spans="1:6" hidden="1" x14ac:dyDescent="0.25">
      <c r="A57" s="48" t="s">
        <v>38</v>
      </c>
      <c r="B57" s="47" t="e">
        <f>C13</f>
        <v>#DIV/0!</v>
      </c>
    </row>
    <row r="58" spans="1:6" hidden="1" x14ac:dyDescent="0.25">
      <c r="A58" s="48" t="s">
        <v>39</v>
      </c>
      <c r="B58" s="47" t="e">
        <f>C19</f>
        <v>#DIV/0!</v>
      </c>
    </row>
    <row r="59" spans="1:6" ht="30" hidden="1" x14ac:dyDescent="0.25">
      <c r="A59" s="48" t="s">
        <v>36</v>
      </c>
      <c r="B59" s="47" t="e">
        <f>C26</f>
        <v>#DIV/0!</v>
      </c>
    </row>
    <row r="60" spans="1:6" hidden="1" x14ac:dyDescent="0.25">
      <c r="A60" s="69" t="s">
        <v>37</v>
      </c>
      <c r="B60" s="47" t="e">
        <f>C31</f>
        <v>#DIV/0!</v>
      </c>
    </row>
    <row r="61" spans="1:6" hidden="1" x14ac:dyDescent="0.25">
      <c r="A61" s="48" t="s">
        <v>40</v>
      </c>
      <c r="B61" s="47" t="e">
        <f>C37</f>
        <v>#DIV/0!</v>
      </c>
    </row>
    <row r="62" spans="1:6" hidden="1" x14ac:dyDescent="0.25">
      <c r="A62" s="48" t="s">
        <v>41</v>
      </c>
      <c r="B62" s="47" t="e">
        <f>C43</f>
        <v>#DIV/0!</v>
      </c>
    </row>
    <row r="63" spans="1:6" hidden="1" x14ac:dyDescent="0.25">
      <c r="A63" s="27" t="s">
        <v>42</v>
      </c>
      <c r="B63" s="47" t="e">
        <f>C49</f>
        <v>#DIV/0!</v>
      </c>
    </row>
    <row r="64" spans="1:6" ht="30" hidden="1" x14ac:dyDescent="0.25">
      <c r="A64" s="48" t="s">
        <v>26</v>
      </c>
      <c r="B64" s="47" t="e">
        <f>C54</f>
        <v>#DIV/0!</v>
      </c>
    </row>
    <row r="65" spans="1:2" hidden="1" x14ac:dyDescent="0.25">
      <c r="A65" s="92" t="s">
        <v>16</v>
      </c>
      <c r="B65" s="93" t="e">
        <f>AVERAGE(B57:B64)</f>
        <v>#DIV/0!</v>
      </c>
    </row>
    <row r="69" spans="1:2" x14ac:dyDescent="0.25">
      <c r="B69" s="28" t="s">
        <v>17</v>
      </c>
    </row>
    <row r="70" spans="1:2" ht="75" hidden="1" x14ac:dyDescent="0.25">
      <c r="A70" s="48" t="s">
        <v>0</v>
      </c>
    </row>
    <row r="71" spans="1:2" ht="75" hidden="1" x14ac:dyDescent="0.25">
      <c r="A71" s="48" t="s">
        <v>1</v>
      </c>
    </row>
    <row r="72" spans="1:2" ht="75" hidden="1" x14ac:dyDescent="0.25">
      <c r="A72" s="48" t="s">
        <v>2</v>
      </c>
    </row>
    <row r="73" spans="1:2" hidden="1" x14ac:dyDescent="0.25"/>
    <row r="74" spans="1:2" hidden="1" x14ac:dyDescent="0.25">
      <c r="A74" s="27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2:A36"/>
    <mergeCell ref="A37:B37"/>
    <mergeCell ref="A43:B43"/>
    <mergeCell ref="A44:A48"/>
    <mergeCell ref="A49:B49"/>
    <mergeCell ref="A38:A42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26:B26"/>
    <mergeCell ref="A27:A30"/>
    <mergeCell ref="A31:B31"/>
    <mergeCell ref="A1:C1"/>
    <mergeCell ref="E3:M3"/>
    <mergeCell ref="F4:M4"/>
    <mergeCell ref="H5:I5"/>
    <mergeCell ref="F6:G6"/>
    <mergeCell ref="L6:M6"/>
  </mergeCells>
  <conditionalFormatting sqref="A3">
    <cfRule type="cellIs" dxfId="6" priority="2" operator="equal">
      <formula>0</formula>
    </cfRule>
  </conditionalFormatting>
  <conditionalFormatting sqref="F6 J5 L6">
    <cfRule type="cellIs" dxfId="5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C00-000000000000}">
  <dimension ref="A2:AD63"/>
  <sheetViews>
    <sheetView zoomScale="75" zoomScaleNormal="75" workbookViewId="0">
      <selection activeCell="A49" sqref="A49:XFD53"/>
    </sheetView>
  </sheetViews>
  <sheetFormatPr defaultColWidth="9.140625" defaultRowHeight="15" x14ac:dyDescent="0.25"/>
  <cols>
    <col min="1" max="1" width="5" style="9" customWidth="1"/>
    <col min="2" max="2" width="18.5703125" style="9" customWidth="1"/>
    <col min="3" max="10" width="11.85546875" style="39" customWidth="1"/>
    <col min="11" max="11" width="11.85546875" style="9" customWidth="1"/>
    <col min="12" max="12" width="14.85546875" style="9" customWidth="1"/>
    <col min="13" max="14" width="6.28515625" style="9" customWidth="1"/>
    <col min="15" max="22" width="9.140625" style="9"/>
    <col min="23" max="23" width="7.140625" style="9" customWidth="1"/>
    <col min="24" max="24" width="4.7109375" style="9" customWidth="1"/>
    <col min="25" max="16384" width="9.140625" style="9"/>
  </cols>
  <sheetData>
    <row r="2" spans="1:29" ht="15.75" x14ac:dyDescent="0.25">
      <c r="A2" s="56"/>
      <c r="C2" s="175" t="str">
        <f>УПРАВЛЕНИЕ!A3</f>
        <v>Мониторинг личностных результатов обучающихся (ООО)</v>
      </c>
      <c r="D2" s="175"/>
      <c r="E2" s="175"/>
      <c r="F2" s="175"/>
      <c r="G2" s="175"/>
      <c r="H2" s="175"/>
      <c r="I2" s="135">
        <f>СТАРТ!D5</f>
        <v>0</v>
      </c>
      <c r="J2" s="94" t="s">
        <v>14</v>
      </c>
    </row>
    <row r="3" spans="1:29" ht="15.75" x14ac:dyDescent="0.25">
      <c r="B3" s="67">
        <f>СТАРТ!B3</f>
        <v>0</v>
      </c>
      <c r="C3" s="95"/>
      <c r="D3" s="95"/>
      <c r="E3" s="95"/>
      <c r="F3" s="95"/>
      <c r="G3" s="95"/>
      <c r="H3" s="95"/>
      <c r="I3" s="94"/>
      <c r="K3" s="79">
        <f>СТАРТ!B5</f>
        <v>0</v>
      </c>
      <c r="N3" s="177" t="str">
        <f>СТАРТ!A1</f>
        <v>Мониторинг личностных результатов обучающихся (ООО)</v>
      </c>
      <c r="O3" s="177"/>
      <c r="P3" s="177"/>
      <c r="Q3" s="177"/>
      <c r="R3" s="177"/>
      <c r="S3" s="177"/>
      <c r="T3" s="177"/>
      <c r="U3" s="177"/>
      <c r="V3" s="177"/>
      <c r="W3" s="177"/>
      <c r="X3" s="177"/>
    </row>
    <row r="4" spans="1:29" ht="15.75" x14ac:dyDescent="0.25">
      <c r="B4" s="66" t="s">
        <v>15</v>
      </c>
      <c r="C4" s="96"/>
      <c r="K4" s="80" t="s">
        <v>4</v>
      </c>
      <c r="O4" s="56"/>
      <c r="P4" s="57"/>
      <c r="Q4" s="162" t="s">
        <v>5</v>
      </c>
      <c r="R4" s="162"/>
      <c r="S4" s="64">
        <f>СТАРТ!D5</f>
        <v>0</v>
      </c>
      <c r="T4" s="56"/>
      <c r="U4" s="65"/>
      <c r="V4" s="57"/>
      <c r="W4" s="57"/>
    </row>
    <row r="5" spans="1:29" ht="15.75" x14ac:dyDescent="0.25">
      <c r="O5" s="168">
        <f>СТАРТ!B3</f>
        <v>0</v>
      </c>
      <c r="P5" s="168"/>
      <c r="Q5" s="63"/>
      <c r="R5" s="53"/>
      <c r="S5" s="54"/>
      <c r="T5" s="171">
        <f>СТАРТ!B5</f>
        <v>0</v>
      </c>
      <c r="U5" s="171"/>
      <c r="V5" s="171"/>
      <c r="W5" s="113"/>
    </row>
    <row r="6" spans="1:29" ht="36.75" customHeight="1" x14ac:dyDescent="0.25">
      <c r="A6" s="118" t="s">
        <v>6</v>
      </c>
      <c r="B6" s="118" t="s">
        <v>7</v>
      </c>
      <c r="C6" s="119" t="str">
        <f>УПРАВЛЕНИЕ!A6</f>
        <v>Гражданское воспитание</v>
      </c>
      <c r="D6" s="119" t="str">
        <f>УПРАВЛЕНИЕ!A12</f>
        <v>Патриотическое воспитание</v>
      </c>
      <c r="E6" s="119" t="str">
        <f>УПРАВЛЕНИЕ!A17</f>
        <v>Духовно-нравственное воспитание</v>
      </c>
      <c r="F6" s="119" t="str">
        <f>УПРАВЛЕНИЕ!A23</f>
        <v>Эстетическое воспитание</v>
      </c>
      <c r="G6" s="119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H6" s="119" t="str">
        <f>УПРАВЛЕНИЕ!A32</f>
        <v>Трудовое воспитание</v>
      </c>
      <c r="I6" s="119" t="str">
        <f>УПРАВЛЕНИЕ!A37</f>
        <v>Экологическое воспитание</v>
      </c>
      <c r="J6" s="119" t="str">
        <f>УПРАВЛЕНИЕ!A42</f>
        <v>Ценность научного познания</v>
      </c>
      <c r="K6" s="120" t="s">
        <v>16</v>
      </c>
      <c r="L6" s="121" t="s">
        <v>55</v>
      </c>
      <c r="O6" s="178" t="s">
        <v>15</v>
      </c>
      <c r="P6" s="178"/>
      <c r="R6" s="50"/>
      <c r="S6" s="51"/>
      <c r="T6" s="169" t="s">
        <v>4</v>
      </c>
      <c r="U6" s="169"/>
      <c r="V6" s="169"/>
      <c r="W6" s="114"/>
    </row>
    <row r="7" spans="1:29" s="36" customFormat="1" ht="12" customHeight="1" x14ac:dyDescent="0.2">
      <c r="A7" s="109">
        <v>1</v>
      </c>
      <c r="B7" s="110">
        <f>СТАРТ!B9</f>
        <v>0</v>
      </c>
      <c r="C7" s="111" t="e">
        <f>'1'!C13</f>
        <v>#DIV/0!</v>
      </c>
      <c r="D7" s="111" t="e">
        <f>'1'!C19</f>
        <v>#DIV/0!</v>
      </c>
      <c r="E7" s="111" t="e">
        <f>'1'!C26</f>
        <v>#DIV/0!</v>
      </c>
      <c r="F7" s="111" t="e">
        <f>'1'!C31</f>
        <v>#DIV/0!</v>
      </c>
      <c r="G7" s="111" t="e">
        <f>'1'!C37</f>
        <v>#DIV/0!</v>
      </c>
      <c r="H7" s="111" t="e">
        <f>'1'!C43</f>
        <v>#DIV/0!</v>
      </c>
      <c r="I7" s="111" t="e">
        <f>'1'!C49</f>
        <v>#DIV/0!</v>
      </c>
      <c r="J7" s="111" t="e">
        <f>'1'!C54</f>
        <v>#DIV/0!</v>
      </c>
      <c r="K7" s="117" t="e">
        <f t="shared" ref="K7:K43" si="0">AVERAGE(C7:J7)</f>
        <v>#DIV/0!</v>
      </c>
      <c r="L7" s="122" t="e">
        <f>IF(K7&gt;4.44,"Высокий",IF(AND(K7&lt;4.49,K7&gt;3.24),"Повышенный",IF(AND(K7&lt;2.1,K7&gt;1.24),"Ниже среднего",IF(AND(K7&lt;3.29,K7&gt;2),"Средний","Критический"))))</f>
        <v>#DIV/0!</v>
      </c>
      <c r="O7" s="174" t="s">
        <v>62</v>
      </c>
      <c r="P7" s="174"/>
      <c r="Q7" s="174"/>
      <c r="R7" s="174"/>
      <c r="S7" s="174"/>
      <c r="T7" s="174"/>
      <c r="U7" s="174"/>
      <c r="V7" s="174"/>
    </row>
    <row r="8" spans="1:29" s="36" customFormat="1" ht="12" customHeight="1" x14ac:dyDescent="0.2">
      <c r="A8" s="109">
        <v>2</v>
      </c>
      <c r="B8" s="110">
        <f>СТАРТ!B10</f>
        <v>0</v>
      </c>
      <c r="C8" s="111" t="e">
        <f>'2'!C13</f>
        <v>#DIV/0!</v>
      </c>
      <c r="D8" s="111" t="e">
        <f>'2'!C19</f>
        <v>#DIV/0!</v>
      </c>
      <c r="E8" s="111" t="e">
        <f>'2'!C26</f>
        <v>#DIV/0!</v>
      </c>
      <c r="F8" s="111" t="e">
        <f>'2'!C31</f>
        <v>#DIV/0!</v>
      </c>
      <c r="G8" s="111" t="e">
        <f>'2'!C37</f>
        <v>#DIV/0!</v>
      </c>
      <c r="H8" s="111" t="e">
        <f>'2'!C43</f>
        <v>#DIV/0!</v>
      </c>
      <c r="I8" s="111" t="e">
        <f>'2'!C49</f>
        <v>#DIV/0!</v>
      </c>
      <c r="J8" s="111" t="e">
        <f>'2'!C54</f>
        <v>#DIV/0!</v>
      </c>
      <c r="K8" s="117" t="e">
        <f t="shared" si="0"/>
        <v>#DIV/0!</v>
      </c>
      <c r="L8" s="122" t="e">
        <f t="shared" ref="L8:L43" si="1">IF(K8&gt;4.44,"Высокий",IF(AND(K8&lt;4.49,K8&gt;3.24),"Повышенный",IF(AND(K8&lt;2.1,K8&gt;1.24),"Ниже среднего",IF(AND(K8&lt;3.29,K8&gt;2),"Средний","Критический"))))</f>
        <v>#DIV/0!</v>
      </c>
      <c r="O8" s="174"/>
      <c r="P8" s="174"/>
      <c r="Q8" s="174"/>
      <c r="R8" s="174"/>
      <c r="S8" s="174"/>
      <c r="T8" s="174"/>
      <c r="U8" s="174"/>
      <c r="V8" s="174"/>
      <c r="X8" s="60" t="s">
        <v>46</v>
      </c>
      <c r="Z8" s="60"/>
      <c r="AA8" s="98" t="e">
        <f>K43</f>
        <v>#DIV/0!</v>
      </c>
    </row>
    <row r="9" spans="1:29" s="36" customFormat="1" ht="12" customHeight="1" x14ac:dyDescent="0.2">
      <c r="A9" s="109">
        <v>3</v>
      </c>
      <c r="B9" s="110">
        <f>СТАРТ!B11</f>
        <v>0</v>
      </c>
      <c r="C9" s="111" t="e">
        <f>'3'!C13</f>
        <v>#DIV/0!</v>
      </c>
      <c r="D9" s="111" t="e">
        <f>'3'!C19</f>
        <v>#DIV/0!</v>
      </c>
      <c r="E9" s="111" t="e">
        <f>'3'!C26</f>
        <v>#DIV/0!</v>
      </c>
      <c r="F9" s="111" t="e">
        <f>'3'!C31</f>
        <v>#DIV/0!</v>
      </c>
      <c r="G9" s="111" t="e">
        <f>'3'!C37</f>
        <v>#DIV/0!</v>
      </c>
      <c r="H9" s="111" t="e">
        <f>'3'!C43</f>
        <v>#DIV/0!</v>
      </c>
      <c r="I9" s="111" t="e">
        <f>'3'!C49</f>
        <v>#DIV/0!</v>
      </c>
      <c r="J9" s="111" t="e">
        <f>'3'!C54</f>
        <v>#DIV/0!</v>
      </c>
      <c r="K9" s="117" t="e">
        <f t="shared" si="0"/>
        <v>#DIV/0!</v>
      </c>
      <c r="L9" s="122" t="e">
        <f t="shared" si="1"/>
        <v>#DIV/0!</v>
      </c>
      <c r="O9" s="174"/>
      <c r="P9" s="174"/>
      <c r="Q9" s="174"/>
      <c r="R9" s="174"/>
      <c r="S9" s="174"/>
      <c r="T9" s="174"/>
      <c r="U9" s="174"/>
      <c r="V9" s="174"/>
    </row>
    <row r="10" spans="1:29" s="36" customFormat="1" ht="12" customHeight="1" x14ac:dyDescent="0.2">
      <c r="A10" s="109">
        <v>4</v>
      </c>
      <c r="B10" s="110">
        <f>СТАРТ!B12</f>
        <v>0</v>
      </c>
      <c r="C10" s="111" t="e">
        <f>'4'!C13</f>
        <v>#DIV/0!</v>
      </c>
      <c r="D10" s="111" t="e">
        <f>'4'!C19</f>
        <v>#DIV/0!</v>
      </c>
      <c r="E10" s="111" t="e">
        <f>'4'!C26</f>
        <v>#DIV/0!</v>
      </c>
      <c r="F10" s="111" t="e">
        <f>'4'!C31</f>
        <v>#DIV/0!</v>
      </c>
      <c r="G10" s="111" t="e">
        <f>'4'!C37</f>
        <v>#DIV/0!</v>
      </c>
      <c r="H10" s="111" t="e">
        <f>'4'!C43</f>
        <v>#DIV/0!</v>
      </c>
      <c r="I10" s="111" t="e">
        <f>'4'!C49</f>
        <v>#DIV/0!</v>
      </c>
      <c r="J10" s="111" t="e">
        <f>'4'!C54</f>
        <v>#DIV/0!</v>
      </c>
      <c r="K10" s="117" t="e">
        <f t="shared" si="0"/>
        <v>#DIV/0!</v>
      </c>
      <c r="L10" s="122" t="e">
        <f t="shared" si="1"/>
        <v>#DIV/0!</v>
      </c>
    </row>
    <row r="11" spans="1:29" s="36" customFormat="1" ht="12" customHeight="1" x14ac:dyDescent="0.2">
      <c r="A11" s="109">
        <v>5</v>
      </c>
      <c r="B11" s="110">
        <f>СТАРТ!B13</f>
        <v>0</v>
      </c>
      <c r="C11" s="111" t="e">
        <f>'5'!C13</f>
        <v>#DIV/0!</v>
      </c>
      <c r="D11" s="111" t="e">
        <f>'5'!C19</f>
        <v>#DIV/0!</v>
      </c>
      <c r="E11" s="111" t="e">
        <f>'5'!C26</f>
        <v>#DIV/0!</v>
      </c>
      <c r="F11" s="111" t="e">
        <f>'5'!C31</f>
        <v>#DIV/0!</v>
      </c>
      <c r="G11" s="111" t="e">
        <f>'5'!C37</f>
        <v>#DIV/0!</v>
      </c>
      <c r="H11" s="111" t="e">
        <f>'5'!C43</f>
        <v>#DIV/0!</v>
      </c>
      <c r="I11" s="111" t="e">
        <f>'5'!C49</f>
        <v>#DIV/0!</v>
      </c>
      <c r="J11" s="111" t="e">
        <f>'5'!C54</f>
        <v>#DIV/0!</v>
      </c>
      <c r="K11" s="117" t="e">
        <f t="shared" si="0"/>
        <v>#DIV/0!</v>
      </c>
      <c r="L11" s="122" t="e">
        <f t="shared" si="1"/>
        <v>#DIV/0!</v>
      </c>
      <c r="W11" s="173" t="s">
        <v>48</v>
      </c>
      <c r="X11" s="173"/>
      <c r="Y11" s="173"/>
      <c r="Z11" s="173"/>
      <c r="AA11" s="173"/>
      <c r="AB11" s="173"/>
      <c r="AC11" s="173"/>
    </row>
    <row r="12" spans="1:29" s="36" customFormat="1" ht="12" customHeight="1" x14ac:dyDescent="0.2">
      <c r="A12" s="109">
        <v>6</v>
      </c>
      <c r="B12" s="110">
        <f>СТАРТ!B14</f>
        <v>0</v>
      </c>
      <c r="C12" s="111" t="e">
        <f>'6'!C13</f>
        <v>#DIV/0!</v>
      </c>
      <c r="D12" s="111" t="e">
        <f>'6'!C19</f>
        <v>#DIV/0!</v>
      </c>
      <c r="E12" s="111" t="e">
        <f>'6'!C26</f>
        <v>#DIV/0!</v>
      </c>
      <c r="F12" s="111" t="e">
        <f>'6'!C31</f>
        <v>#DIV/0!</v>
      </c>
      <c r="G12" s="111" t="e">
        <f>'6'!C37</f>
        <v>#DIV/0!</v>
      </c>
      <c r="H12" s="111" t="e">
        <f>'6'!C43</f>
        <v>#DIV/0!</v>
      </c>
      <c r="I12" s="111" t="e">
        <f>'6'!C49</f>
        <v>#DIV/0!</v>
      </c>
      <c r="J12" s="111" t="e">
        <f>'6'!C54</f>
        <v>#DIV/0!</v>
      </c>
      <c r="K12" s="117" t="e">
        <f t="shared" si="0"/>
        <v>#DIV/0!</v>
      </c>
      <c r="L12" s="122" t="e">
        <f t="shared" si="1"/>
        <v>#DIV/0!</v>
      </c>
      <c r="X12" s="179" t="s">
        <v>56</v>
      </c>
      <c r="Y12" s="179"/>
      <c r="Z12" s="179"/>
      <c r="AA12" s="179"/>
      <c r="AB12" s="179"/>
      <c r="AC12" s="179"/>
    </row>
    <row r="13" spans="1:29" s="36" customFormat="1" ht="12" customHeight="1" x14ac:dyDescent="0.2">
      <c r="A13" s="109">
        <v>7</v>
      </c>
      <c r="B13" s="110">
        <f>СТАРТ!B15</f>
        <v>0</v>
      </c>
      <c r="C13" s="111" t="e">
        <f>'7'!C13</f>
        <v>#DIV/0!</v>
      </c>
      <c r="D13" s="111" t="e">
        <f>'7'!C19</f>
        <v>#DIV/0!</v>
      </c>
      <c r="E13" s="111" t="e">
        <f>'7'!C26</f>
        <v>#DIV/0!</v>
      </c>
      <c r="F13" s="111" t="e">
        <f>'7'!C31</f>
        <v>#DIV/0!</v>
      </c>
      <c r="G13" s="111" t="e">
        <f>'7'!C37</f>
        <v>#DIV/0!</v>
      </c>
      <c r="H13" s="111" t="e">
        <f>'7'!C43</f>
        <v>#DIV/0!</v>
      </c>
      <c r="I13" s="111" t="e">
        <f>'7'!C49</f>
        <v>#DIV/0!</v>
      </c>
      <c r="J13" s="111" t="e">
        <f>'7'!C54</f>
        <v>#DIV/0!</v>
      </c>
      <c r="K13" s="117" t="e">
        <f t="shared" si="0"/>
        <v>#DIV/0!</v>
      </c>
      <c r="L13" s="122" t="e">
        <f t="shared" si="1"/>
        <v>#DIV/0!</v>
      </c>
      <c r="X13" s="179"/>
      <c r="Y13" s="179"/>
      <c r="Z13" s="179"/>
      <c r="AA13" s="179"/>
      <c r="AB13" s="179"/>
      <c r="AC13" s="179"/>
    </row>
    <row r="14" spans="1:29" s="36" customFormat="1" ht="12" customHeight="1" x14ac:dyDescent="0.2">
      <c r="A14" s="109">
        <v>8</v>
      </c>
      <c r="B14" s="110">
        <f>СТАРТ!B16</f>
        <v>0</v>
      </c>
      <c r="C14" s="111" t="e">
        <f>'8'!C13</f>
        <v>#DIV/0!</v>
      </c>
      <c r="D14" s="111" t="e">
        <f>'8'!C19</f>
        <v>#DIV/0!</v>
      </c>
      <c r="E14" s="111" t="e">
        <f>'8'!C26</f>
        <v>#DIV/0!</v>
      </c>
      <c r="F14" s="111" t="e">
        <f>'8'!C31</f>
        <v>#DIV/0!</v>
      </c>
      <c r="G14" s="111" t="e">
        <f>'8'!C37</f>
        <v>#DIV/0!</v>
      </c>
      <c r="H14" s="111" t="e">
        <f>'8'!C43</f>
        <v>#DIV/0!</v>
      </c>
      <c r="I14" s="111" t="e">
        <f>'8'!C49</f>
        <v>#DIV/0!</v>
      </c>
      <c r="J14" s="111" t="e">
        <f>'8'!C54</f>
        <v>#DIV/0!</v>
      </c>
      <c r="K14" s="117" t="e">
        <f t="shared" si="0"/>
        <v>#DIV/0!</v>
      </c>
      <c r="L14" s="122" t="e">
        <f t="shared" si="1"/>
        <v>#DIV/0!</v>
      </c>
      <c r="X14" s="179"/>
      <c r="Y14" s="179"/>
      <c r="Z14" s="179"/>
      <c r="AA14" s="179"/>
      <c r="AB14" s="179"/>
      <c r="AC14" s="179"/>
    </row>
    <row r="15" spans="1:29" s="36" customFormat="1" ht="12" customHeight="1" x14ac:dyDescent="0.2">
      <c r="A15" s="109">
        <v>9</v>
      </c>
      <c r="B15" s="110">
        <f>СТАРТ!B17</f>
        <v>0</v>
      </c>
      <c r="C15" s="111" t="e">
        <f>'9'!C13</f>
        <v>#DIV/0!</v>
      </c>
      <c r="D15" s="111" t="e">
        <f>'9'!C19</f>
        <v>#DIV/0!</v>
      </c>
      <c r="E15" s="111" t="e">
        <f>'9'!C26</f>
        <v>#DIV/0!</v>
      </c>
      <c r="F15" s="111" t="e">
        <f>'9'!C31</f>
        <v>#DIV/0!</v>
      </c>
      <c r="G15" s="111" t="e">
        <f>'9'!C37</f>
        <v>#DIV/0!</v>
      </c>
      <c r="H15" s="111" t="e">
        <f>'9'!C43</f>
        <v>#DIV/0!</v>
      </c>
      <c r="I15" s="111" t="e">
        <f>'9'!C49</f>
        <v>#DIV/0!</v>
      </c>
      <c r="J15" s="111" t="e">
        <f>'9'!C54</f>
        <v>#DIV/0!</v>
      </c>
      <c r="K15" s="117" t="e">
        <f t="shared" si="0"/>
        <v>#DIV/0!</v>
      </c>
      <c r="L15" s="122" t="e">
        <f t="shared" si="1"/>
        <v>#DIV/0!</v>
      </c>
      <c r="X15" s="179"/>
      <c r="Y15" s="179"/>
      <c r="Z15" s="179"/>
      <c r="AA15" s="179"/>
      <c r="AB15" s="179"/>
      <c r="AC15" s="179"/>
    </row>
    <row r="16" spans="1:29" s="36" customFormat="1" ht="12" customHeight="1" x14ac:dyDescent="0.2">
      <c r="A16" s="109">
        <v>10</v>
      </c>
      <c r="B16" s="110">
        <f>СТАРТ!B18</f>
        <v>0</v>
      </c>
      <c r="C16" s="111" t="e">
        <f>'10'!C13</f>
        <v>#DIV/0!</v>
      </c>
      <c r="D16" s="111" t="e">
        <f>'10'!C19</f>
        <v>#DIV/0!</v>
      </c>
      <c r="E16" s="111" t="e">
        <f>'10'!C26</f>
        <v>#DIV/0!</v>
      </c>
      <c r="F16" s="111" t="e">
        <f>'10'!C31</f>
        <v>#DIV/0!</v>
      </c>
      <c r="G16" s="111" t="e">
        <f>'10'!C37</f>
        <v>#DIV/0!</v>
      </c>
      <c r="H16" s="111" t="e">
        <f>'10'!C43</f>
        <v>#DIV/0!</v>
      </c>
      <c r="I16" s="111" t="e">
        <f>'10'!C49</f>
        <v>#DIV/0!</v>
      </c>
      <c r="J16" s="111" t="e">
        <f>'10'!C54</f>
        <v>#DIV/0!</v>
      </c>
      <c r="K16" s="117" t="e">
        <f t="shared" si="0"/>
        <v>#DIV/0!</v>
      </c>
      <c r="L16" s="122" t="e">
        <f t="shared" si="1"/>
        <v>#DIV/0!</v>
      </c>
      <c r="X16" s="179"/>
      <c r="Y16" s="179"/>
      <c r="Z16" s="179"/>
      <c r="AA16" s="179"/>
      <c r="AB16" s="179"/>
      <c r="AC16" s="179"/>
    </row>
    <row r="17" spans="1:29" s="36" customFormat="1" ht="12" customHeight="1" x14ac:dyDescent="0.2">
      <c r="A17" s="109">
        <v>11</v>
      </c>
      <c r="B17" s="110">
        <f>СТАРТ!B19</f>
        <v>0</v>
      </c>
      <c r="C17" s="111" t="e">
        <f>'11'!C13</f>
        <v>#DIV/0!</v>
      </c>
      <c r="D17" s="111" t="e">
        <f>'11'!C19</f>
        <v>#DIV/0!</v>
      </c>
      <c r="E17" s="111" t="e">
        <f>'11'!C26</f>
        <v>#DIV/0!</v>
      </c>
      <c r="F17" s="111" t="e">
        <f>'11'!C31</f>
        <v>#DIV/0!</v>
      </c>
      <c r="G17" s="111" t="e">
        <f>'11'!C37</f>
        <v>#DIV/0!</v>
      </c>
      <c r="H17" s="111" t="e">
        <f>'11'!C43</f>
        <v>#DIV/0!</v>
      </c>
      <c r="I17" s="111" t="e">
        <f>'11'!C49</f>
        <v>#DIV/0!</v>
      </c>
      <c r="J17" s="111" t="e">
        <f>'11'!C54</f>
        <v>#DIV/0!</v>
      </c>
      <c r="K17" s="117" t="e">
        <f t="shared" si="0"/>
        <v>#DIV/0!</v>
      </c>
      <c r="L17" s="122" t="e">
        <f t="shared" si="1"/>
        <v>#DIV/0!</v>
      </c>
      <c r="X17" s="179"/>
      <c r="Y17" s="179"/>
      <c r="Z17" s="179"/>
      <c r="AA17" s="179"/>
      <c r="AB17" s="179"/>
      <c r="AC17" s="179"/>
    </row>
    <row r="18" spans="1:29" s="36" customFormat="1" ht="12" customHeight="1" x14ac:dyDescent="0.25">
      <c r="A18" s="109">
        <v>12</v>
      </c>
      <c r="B18" s="110">
        <f>СТАРТ!B20</f>
        <v>0</v>
      </c>
      <c r="C18" s="111" t="e">
        <f>'12'!C13</f>
        <v>#DIV/0!</v>
      </c>
      <c r="D18" s="111" t="e">
        <f>'12'!C19</f>
        <v>#DIV/0!</v>
      </c>
      <c r="E18" s="111" t="e">
        <f>'12'!C26</f>
        <v>#DIV/0!</v>
      </c>
      <c r="F18" s="111" t="e">
        <f>'12'!C31</f>
        <v>#DIV/0!</v>
      </c>
      <c r="G18" s="111" t="e">
        <f>'12'!C37</f>
        <v>#DIV/0!</v>
      </c>
      <c r="H18" s="111" t="e">
        <f>'12'!C43</f>
        <v>#DIV/0!</v>
      </c>
      <c r="I18" s="111" t="e">
        <f>'12'!C49</f>
        <v>#DIV/0!</v>
      </c>
      <c r="J18" s="111" t="e">
        <f>'12'!C54</f>
        <v>#DIV/0!</v>
      </c>
      <c r="K18" s="117" t="e">
        <f t="shared" si="0"/>
        <v>#DIV/0!</v>
      </c>
      <c r="L18" s="122" t="e">
        <f t="shared" si="1"/>
        <v>#DIV/0!</v>
      </c>
      <c r="W18" s="9"/>
      <c r="X18" s="179"/>
      <c r="Y18" s="179"/>
      <c r="Z18" s="179"/>
      <c r="AA18" s="179"/>
      <c r="AB18" s="179"/>
      <c r="AC18" s="179"/>
    </row>
    <row r="19" spans="1:29" s="36" customFormat="1" ht="12" customHeight="1" x14ac:dyDescent="0.2">
      <c r="A19" s="109">
        <v>13</v>
      </c>
      <c r="B19" s="110">
        <f>СТАРТ!B21</f>
        <v>0</v>
      </c>
      <c r="C19" s="111" t="e">
        <f>'13'!C13</f>
        <v>#DIV/0!</v>
      </c>
      <c r="D19" s="111" t="e">
        <f>'13'!C19</f>
        <v>#DIV/0!</v>
      </c>
      <c r="E19" s="111" t="e">
        <f>'13'!C26</f>
        <v>#DIV/0!</v>
      </c>
      <c r="F19" s="111" t="e">
        <f>'13'!C31</f>
        <v>#DIV/0!</v>
      </c>
      <c r="G19" s="111" t="e">
        <f>'13'!C37</f>
        <v>#DIV/0!</v>
      </c>
      <c r="H19" s="111" t="e">
        <f>'13'!C43</f>
        <v>#DIV/0!</v>
      </c>
      <c r="I19" s="111" t="e">
        <f>'13'!C49</f>
        <v>#DIV/0!</v>
      </c>
      <c r="J19" s="111" t="e">
        <f>'13'!C54</f>
        <v>#DIV/0!</v>
      </c>
      <c r="K19" s="117" t="e">
        <f t="shared" si="0"/>
        <v>#DIV/0!</v>
      </c>
      <c r="L19" s="122" t="e">
        <f t="shared" si="1"/>
        <v>#DIV/0!</v>
      </c>
    </row>
    <row r="20" spans="1:29" s="36" customFormat="1" ht="12" customHeight="1" x14ac:dyDescent="0.2">
      <c r="A20" s="109">
        <v>14</v>
      </c>
      <c r="B20" s="110">
        <f>СТАРТ!B22</f>
        <v>0</v>
      </c>
      <c r="C20" s="111" t="e">
        <f>'14'!C13</f>
        <v>#DIV/0!</v>
      </c>
      <c r="D20" s="111" t="e">
        <f>'14'!C19</f>
        <v>#DIV/0!</v>
      </c>
      <c r="E20" s="111" t="e">
        <f>'14'!C26</f>
        <v>#DIV/0!</v>
      </c>
      <c r="F20" s="111" t="e">
        <f>'14'!C31</f>
        <v>#DIV/0!</v>
      </c>
      <c r="G20" s="111" t="e">
        <f>'14'!C37</f>
        <v>#DIV/0!</v>
      </c>
      <c r="H20" s="111" t="e">
        <f>'14'!C43</f>
        <v>#DIV/0!</v>
      </c>
      <c r="I20" s="111" t="e">
        <f>'14'!C49</f>
        <v>#DIV/0!</v>
      </c>
      <c r="J20" s="111" t="e">
        <f>'14'!C54</f>
        <v>#DIV/0!</v>
      </c>
      <c r="K20" s="117" t="e">
        <f t="shared" si="0"/>
        <v>#DIV/0!</v>
      </c>
      <c r="L20" s="122" t="e">
        <f t="shared" si="1"/>
        <v>#DIV/0!</v>
      </c>
    </row>
    <row r="21" spans="1:29" s="36" customFormat="1" ht="12" customHeight="1" x14ac:dyDescent="0.2">
      <c r="A21" s="109">
        <v>15</v>
      </c>
      <c r="B21" s="110">
        <f>СТАРТ!B23</f>
        <v>0</v>
      </c>
      <c r="C21" s="111" t="e">
        <f>'15'!C13</f>
        <v>#DIV/0!</v>
      </c>
      <c r="D21" s="111" t="e">
        <f>'15'!C19</f>
        <v>#DIV/0!</v>
      </c>
      <c r="E21" s="111" t="e">
        <f>'15'!C26</f>
        <v>#DIV/0!</v>
      </c>
      <c r="F21" s="111" t="e">
        <f>'15'!C31</f>
        <v>#DIV/0!</v>
      </c>
      <c r="G21" s="111" t="e">
        <f>'15'!C37</f>
        <v>#DIV/0!</v>
      </c>
      <c r="H21" s="111" t="e">
        <f>'15'!C43</f>
        <v>#DIV/0!</v>
      </c>
      <c r="I21" s="111" t="e">
        <f>'15'!C49</f>
        <v>#DIV/0!</v>
      </c>
      <c r="J21" s="111" t="e">
        <f>'15'!C54</f>
        <v>#DIV/0!</v>
      </c>
      <c r="K21" s="117" t="e">
        <f t="shared" si="0"/>
        <v>#DIV/0!</v>
      </c>
      <c r="L21" s="122" t="e">
        <f t="shared" si="1"/>
        <v>#DIV/0!</v>
      </c>
    </row>
    <row r="22" spans="1:29" s="36" customFormat="1" ht="12" customHeight="1" x14ac:dyDescent="0.2">
      <c r="A22" s="109">
        <v>16</v>
      </c>
      <c r="B22" s="110">
        <f>СТАРТ!B24</f>
        <v>0</v>
      </c>
      <c r="C22" s="111" t="e">
        <f>'16'!C13</f>
        <v>#DIV/0!</v>
      </c>
      <c r="D22" s="111" t="e">
        <f>'16'!C19</f>
        <v>#DIV/0!</v>
      </c>
      <c r="E22" s="111" t="e">
        <f>'16'!C26</f>
        <v>#DIV/0!</v>
      </c>
      <c r="F22" s="111" t="e">
        <f>'16'!C31</f>
        <v>#DIV/0!</v>
      </c>
      <c r="G22" s="111" t="e">
        <f>'16'!C37</f>
        <v>#DIV/0!</v>
      </c>
      <c r="H22" s="111" t="e">
        <f>'16'!C43</f>
        <v>#DIV/0!</v>
      </c>
      <c r="I22" s="111" t="e">
        <f>'16'!C49</f>
        <v>#DIV/0!</v>
      </c>
      <c r="J22" s="111" t="e">
        <f>'16'!C54</f>
        <v>#DIV/0!</v>
      </c>
      <c r="K22" s="117" t="e">
        <f t="shared" si="0"/>
        <v>#DIV/0!</v>
      </c>
      <c r="L22" s="122" t="e">
        <f t="shared" si="1"/>
        <v>#DIV/0!</v>
      </c>
    </row>
    <row r="23" spans="1:29" s="36" customFormat="1" ht="12" customHeight="1" x14ac:dyDescent="0.2">
      <c r="A23" s="109">
        <v>17</v>
      </c>
      <c r="B23" s="110">
        <f>СТАРТ!B25</f>
        <v>0</v>
      </c>
      <c r="C23" s="111" t="e">
        <f>'17'!C13</f>
        <v>#DIV/0!</v>
      </c>
      <c r="D23" s="111" t="e">
        <f>'17'!C19</f>
        <v>#DIV/0!</v>
      </c>
      <c r="E23" s="111" t="e">
        <f>'17'!C26</f>
        <v>#DIV/0!</v>
      </c>
      <c r="F23" s="111" t="e">
        <f>'17'!C31</f>
        <v>#DIV/0!</v>
      </c>
      <c r="G23" s="111" t="e">
        <f>'17'!C37</f>
        <v>#DIV/0!</v>
      </c>
      <c r="H23" s="111" t="e">
        <f>'17'!C43</f>
        <v>#DIV/0!</v>
      </c>
      <c r="I23" s="111" t="e">
        <f>'17'!C49</f>
        <v>#DIV/0!</v>
      </c>
      <c r="J23" s="111" t="e">
        <f>'17'!C54</f>
        <v>#DIV/0!</v>
      </c>
      <c r="K23" s="117" t="e">
        <f t="shared" si="0"/>
        <v>#DIV/0!</v>
      </c>
      <c r="L23" s="122" t="e">
        <f t="shared" si="1"/>
        <v>#DIV/0!</v>
      </c>
    </row>
    <row r="24" spans="1:29" s="36" customFormat="1" ht="12" customHeight="1" x14ac:dyDescent="0.2">
      <c r="A24" s="109">
        <v>18</v>
      </c>
      <c r="B24" s="110">
        <f>СТАРТ!B26</f>
        <v>0</v>
      </c>
      <c r="C24" s="111" t="e">
        <f>'18'!C13</f>
        <v>#DIV/0!</v>
      </c>
      <c r="D24" s="111" t="e">
        <f>'18'!C19</f>
        <v>#DIV/0!</v>
      </c>
      <c r="E24" s="111" t="e">
        <f>'18'!C26</f>
        <v>#DIV/0!</v>
      </c>
      <c r="F24" s="111" t="e">
        <f>'18'!C31</f>
        <v>#DIV/0!</v>
      </c>
      <c r="G24" s="111" t="e">
        <f>'18'!C37</f>
        <v>#DIV/0!</v>
      </c>
      <c r="H24" s="111" t="e">
        <f>'18'!C43</f>
        <v>#DIV/0!</v>
      </c>
      <c r="I24" s="111" t="e">
        <f>'18'!C49</f>
        <v>#DIV/0!</v>
      </c>
      <c r="J24" s="111" t="e">
        <f>'18'!C54</f>
        <v>#DIV/0!</v>
      </c>
      <c r="K24" s="117" t="e">
        <f t="shared" si="0"/>
        <v>#DIV/0!</v>
      </c>
      <c r="L24" s="122" t="e">
        <f t="shared" si="1"/>
        <v>#DIV/0!</v>
      </c>
    </row>
    <row r="25" spans="1:29" s="36" customFormat="1" ht="12" customHeight="1" x14ac:dyDescent="0.2">
      <c r="A25" s="109">
        <v>19</v>
      </c>
      <c r="B25" s="110">
        <f>СТАРТ!B27</f>
        <v>0</v>
      </c>
      <c r="C25" s="111" t="e">
        <f>'19'!C13</f>
        <v>#DIV/0!</v>
      </c>
      <c r="D25" s="111" t="e">
        <f>'19'!C19</f>
        <v>#DIV/0!</v>
      </c>
      <c r="E25" s="111" t="e">
        <f>'19'!C26</f>
        <v>#DIV/0!</v>
      </c>
      <c r="F25" s="111" t="e">
        <f>'19'!C31</f>
        <v>#DIV/0!</v>
      </c>
      <c r="G25" s="111" t="e">
        <f>'19'!C37</f>
        <v>#DIV/0!</v>
      </c>
      <c r="H25" s="111" t="e">
        <f>'19'!C43</f>
        <v>#DIV/0!</v>
      </c>
      <c r="I25" s="111" t="e">
        <f>'19'!C49</f>
        <v>#DIV/0!</v>
      </c>
      <c r="J25" s="111" t="e">
        <f>'19'!C54</f>
        <v>#DIV/0!</v>
      </c>
      <c r="K25" s="117" t="e">
        <f t="shared" si="0"/>
        <v>#DIV/0!</v>
      </c>
      <c r="L25" s="122" t="e">
        <f t="shared" si="1"/>
        <v>#DIV/0!</v>
      </c>
    </row>
    <row r="26" spans="1:29" s="36" customFormat="1" ht="12" customHeight="1" x14ac:dyDescent="0.2">
      <c r="A26" s="109">
        <v>20</v>
      </c>
      <c r="B26" s="110">
        <f>СТАРТ!B28</f>
        <v>0</v>
      </c>
      <c r="C26" s="111" t="e">
        <f>'20'!C13</f>
        <v>#DIV/0!</v>
      </c>
      <c r="D26" s="111" t="e">
        <f>'20'!C19</f>
        <v>#DIV/0!</v>
      </c>
      <c r="E26" s="111" t="e">
        <f>'20'!C26</f>
        <v>#DIV/0!</v>
      </c>
      <c r="F26" s="111" t="e">
        <f>'20'!C31</f>
        <v>#DIV/0!</v>
      </c>
      <c r="G26" s="111" t="e">
        <f>'20'!C37</f>
        <v>#DIV/0!</v>
      </c>
      <c r="H26" s="111" t="e">
        <f>'20'!C43</f>
        <v>#DIV/0!</v>
      </c>
      <c r="I26" s="111" t="e">
        <f>'20'!C49</f>
        <v>#DIV/0!</v>
      </c>
      <c r="J26" s="111" t="e">
        <f>'20'!C54</f>
        <v>#DIV/0!</v>
      </c>
      <c r="K26" s="117" t="e">
        <f t="shared" si="0"/>
        <v>#DIV/0!</v>
      </c>
      <c r="L26" s="122" t="e">
        <f t="shared" si="1"/>
        <v>#DIV/0!</v>
      </c>
    </row>
    <row r="27" spans="1:29" s="36" customFormat="1" ht="12" customHeight="1" x14ac:dyDescent="0.2">
      <c r="A27" s="109">
        <v>21</v>
      </c>
      <c r="B27" s="110">
        <f>СТАРТ!B29</f>
        <v>0</v>
      </c>
      <c r="C27" s="111" t="e">
        <f>'21'!C13</f>
        <v>#DIV/0!</v>
      </c>
      <c r="D27" s="111" t="e">
        <f>'21'!C19</f>
        <v>#DIV/0!</v>
      </c>
      <c r="E27" s="111" t="e">
        <f>'21'!C26</f>
        <v>#DIV/0!</v>
      </c>
      <c r="F27" s="111" t="e">
        <f>'21'!C31</f>
        <v>#DIV/0!</v>
      </c>
      <c r="G27" s="111" t="e">
        <f>'21'!C37</f>
        <v>#DIV/0!</v>
      </c>
      <c r="H27" s="111" t="e">
        <f>'21'!C43</f>
        <v>#DIV/0!</v>
      </c>
      <c r="I27" s="111" t="e">
        <f>'21'!C49</f>
        <v>#DIV/0!</v>
      </c>
      <c r="J27" s="111" t="e">
        <f>'21'!C54</f>
        <v>#DIV/0!</v>
      </c>
      <c r="K27" s="117" t="e">
        <f t="shared" si="0"/>
        <v>#DIV/0!</v>
      </c>
      <c r="L27" s="122" t="e">
        <f t="shared" si="1"/>
        <v>#DIV/0!</v>
      </c>
    </row>
    <row r="28" spans="1:29" s="36" customFormat="1" ht="12" customHeight="1" x14ac:dyDescent="0.2">
      <c r="A28" s="109">
        <v>22</v>
      </c>
      <c r="B28" s="110">
        <f>СТАРТ!B30</f>
        <v>0</v>
      </c>
      <c r="C28" s="111" t="e">
        <f>'22'!C13</f>
        <v>#DIV/0!</v>
      </c>
      <c r="D28" s="111" t="e">
        <f>'22'!C19</f>
        <v>#DIV/0!</v>
      </c>
      <c r="E28" s="111" t="e">
        <f>'22'!C26</f>
        <v>#DIV/0!</v>
      </c>
      <c r="F28" s="111" t="e">
        <f>'22'!C31</f>
        <v>#DIV/0!</v>
      </c>
      <c r="G28" s="111" t="e">
        <f>'22'!C37</f>
        <v>#DIV/0!</v>
      </c>
      <c r="H28" s="111" t="e">
        <f>'22'!C43</f>
        <v>#DIV/0!</v>
      </c>
      <c r="I28" s="111" t="e">
        <f>'22'!C49</f>
        <v>#DIV/0!</v>
      </c>
      <c r="J28" s="111" t="e">
        <f>'22'!C54</f>
        <v>#DIV/0!</v>
      </c>
      <c r="K28" s="117" t="e">
        <f t="shared" si="0"/>
        <v>#DIV/0!</v>
      </c>
      <c r="L28" s="122" t="e">
        <f t="shared" si="1"/>
        <v>#DIV/0!</v>
      </c>
    </row>
    <row r="29" spans="1:29" s="36" customFormat="1" ht="12" customHeight="1" x14ac:dyDescent="0.2">
      <c r="A29" s="109">
        <v>23</v>
      </c>
      <c r="B29" s="110">
        <f>СТАРТ!B31</f>
        <v>0</v>
      </c>
      <c r="C29" s="111" t="e">
        <f>'23'!C13</f>
        <v>#DIV/0!</v>
      </c>
      <c r="D29" s="111" t="e">
        <f>'23'!C19</f>
        <v>#DIV/0!</v>
      </c>
      <c r="E29" s="111" t="e">
        <f>'23'!C26</f>
        <v>#DIV/0!</v>
      </c>
      <c r="F29" s="111" t="e">
        <f>'23'!C31</f>
        <v>#DIV/0!</v>
      </c>
      <c r="G29" s="111" t="e">
        <f>'23'!C37</f>
        <v>#DIV/0!</v>
      </c>
      <c r="H29" s="111" t="e">
        <f>'23'!C43</f>
        <v>#DIV/0!</v>
      </c>
      <c r="I29" s="111" t="e">
        <f>'23'!C49</f>
        <v>#DIV/0!</v>
      </c>
      <c r="J29" s="111" t="e">
        <f>'23'!C54</f>
        <v>#DIV/0!</v>
      </c>
      <c r="K29" s="117" t="e">
        <f t="shared" si="0"/>
        <v>#DIV/0!</v>
      </c>
      <c r="L29" s="122" t="e">
        <f t="shared" si="1"/>
        <v>#DIV/0!</v>
      </c>
    </row>
    <row r="30" spans="1:29" s="36" customFormat="1" ht="12" customHeight="1" x14ac:dyDescent="0.2">
      <c r="A30" s="109">
        <v>24</v>
      </c>
      <c r="B30" s="110">
        <f>СТАРТ!B32</f>
        <v>0</v>
      </c>
      <c r="C30" s="111" t="e">
        <f>'24'!C13</f>
        <v>#DIV/0!</v>
      </c>
      <c r="D30" s="111" t="e">
        <f>'24'!C19</f>
        <v>#DIV/0!</v>
      </c>
      <c r="E30" s="111" t="e">
        <f>'24'!C26</f>
        <v>#DIV/0!</v>
      </c>
      <c r="F30" s="111" t="e">
        <f>'24'!C31</f>
        <v>#DIV/0!</v>
      </c>
      <c r="G30" s="111" t="e">
        <f>'24'!C37</f>
        <v>#DIV/0!</v>
      </c>
      <c r="H30" s="111" t="e">
        <f>'24'!C43</f>
        <v>#DIV/0!</v>
      </c>
      <c r="I30" s="111" t="e">
        <f>'24'!C49</f>
        <v>#DIV/0!</v>
      </c>
      <c r="J30" s="111" t="e">
        <f>'24'!C54</f>
        <v>#DIV/0!</v>
      </c>
      <c r="K30" s="117" t="e">
        <f t="shared" si="0"/>
        <v>#DIV/0!</v>
      </c>
      <c r="L30" s="122" t="e">
        <f t="shared" si="1"/>
        <v>#DIV/0!</v>
      </c>
    </row>
    <row r="31" spans="1:29" s="36" customFormat="1" ht="12" customHeight="1" x14ac:dyDescent="0.2">
      <c r="A31" s="109">
        <v>25</v>
      </c>
      <c r="B31" s="110">
        <f>СТАРТ!B33</f>
        <v>0</v>
      </c>
      <c r="C31" s="111" t="e">
        <f>'25'!C13</f>
        <v>#DIV/0!</v>
      </c>
      <c r="D31" s="111" t="e">
        <f>'25'!C19</f>
        <v>#DIV/0!</v>
      </c>
      <c r="E31" s="111" t="e">
        <f>'25'!C26</f>
        <v>#DIV/0!</v>
      </c>
      <c r="F31" s="111" t="e">
        <f>'25'!C31</f>
        <v>#DIV/0!</v>
      </c>
      <c r="G31" s="111" t="e">
        <f>'25'!C37</f>
        <v>#DIV/0!</v>
      </c>
      <c r="H31" s="111" t="e">
        <f>'25'!C43</f>
        <v>#DIV/0!</v>
      </c>
      <c r="I31" s="111" t="e">
        <f>'25'!C49</f>
        <v>#DIV/0!</v>
      </c>
      <c r="J31" s="111" t="e">
        <f>'25'!C54</f>
        <v>#DIV/0!</v>
      </c>
      <c r="K31" s="117" t="e">
        <f t="shared" si="0"/>
        <v>#DIV/0!</v>
      </c>
      <c r="L31" s="122" t="e">
        <f t="shared" si="1"/>
        <v>#DIV/0!</v>
      </c>
    </row>
    <row r="32" spans="1:29" s="36" customFormat="1" ht="12" customHeight="1" x14ac:dyDescent="0.2">
      <c r="A32" s="109">
        <v>26</v>
      </c>
      <c r="B32" s="110">
        <f>СТАРТ!B34</f>
        <v>0</v>
      </c>
      <c r="C32" s="111" t="e">
        <f>'26'!C13</f>
        <v>#DIV/0!</v>
      </c>
      <c r="D32" s="111" t="e">
        <f>'26'!C19</f>
        <v>#DIV/0!</v>
      </c>
      <c r="E32" s="111" t="e">
        <f>'26'!C26</f>
        <v>#DIV/0!</v>
      </c>
      <c r="F32" s="111" t="e">
        <f>'26'!C31</f>
        <v>#DIV/0!</v>
      </c>
      <c r="G32" s="111" t="e">
        <f>'26'!C37</f>
        <v>#DIV/0!</v>
      </c>
      <c r="H32" s="111" t="e">
        <f>'26'!C43</f>
        <v>#DIV/0!</v>
      </c>
      <c r="I32" s="111" t="e">
        <f>'26'!C49</f>
        <v>#DIV/0!</v>
      </c>
      <c r="J32" s="111" t="e">
        <f>'26'!C54</f>
        <v>#DIV/0!</v>
      </c>
      <c r="K32" s="117" t="e">
        <f t="shared" si="0"/>
        <v>#DIV/0!</v>
      </c>
      <c r="L32" s="122" t="e">
        <f t="shared" si="1"/>
        <v>#DIV/0!</v>
      </c>
    </row>
    <row r="33" spans="1:30" s="36" customFormat="1" ht="12" customHeight="1" x14ac:dyDescent="0.2">
      <c r="A33" s="109">
        <v>27</v>
      </c>
      <c r="B33" s="110">
        <f>СТАРТ!B35</f>
        <v>0</v>
      </c>
      <c r="C33" s="111" t="e">
        <f>'27'!C13</f>
        <v>#DIV/0!</v>
      </c>
      <c r="D33" s="111" t="e">
        <f>'27'!C19</f>
        <v>#DIV/0!</v>
      </c>
      <c r="E33" s="111" t="e">
        <f>'27'!C26</f>
        <v>#DIV/0!</v>
      </c>
      <c r="F33" s="111" t="e">
        <f>'27'!C31</f>
        <v>#DIV/0!</v>
      </c>
      <c r="G33" s="111" t="e">
        <f>'27'!C37</f>
        <v>#DIV/0!</v>
      </c>
      <c r="H33" s="111" t="e">
        <f>'27'!C43</f>
        <v>#DIV/0!</v>
      </c>
      <c r="I33" s="111" t="e">
        <f>'27'!C49</f>
        <v>#DIV/0!</v>
      </c>
      <c r="J33" s="111" t="e">
        <f>'27'!C54</f>
        <v>#DIV/0!</v>
      </c>
      <c r="K33" s="117" t="e">
        <f t="shared" si="0"/>
        <v>#DIV/0!</v>
      </c>
      <c r="L33" s="122" t="e">
        <f t="shared" si="1"/>
        <v>#DIV/0!</v>
      </c>
      <c r="O33" s="161" t="s">
        <v>63</v>
      </c>
      <c r="P33" s="161"/>
      <c r="Q33" s="161"/>
      <c r="R33" s="161"/>
      <c r="S33" s="161"/>
      <c r="T33" s="161"/>
      <c r="U33" s="161"/>
      <c r="V33" s="161"/>
    </row>
    <row r="34" spans="1:30" s="36" customFormat="1" ht="12" customHeight="1" x14ac:dyDescent="0.2">
      <c r="A34" s="109">
        <v>28</v>
      </c>
      <c r="B34" s="110">
        <f>СТАРТ!B36</f>
        <v>0</v>
      </c>
      <c r="C34" s="111" t="e">
        <f>'28'!C13</f>
        <v>#DIV/0!</v>
      </c>
      <c r="D34" s="111" t="e">
        <f>'28'!C19</f>
        <v>#DIV/0!</v>
      </c>
      <c r="E34" s="111" t="e">
        <f>'28'!C26</f>
        <v>#DIV/0!</v>
      </c>
      <c r="F34" s="111" t="e">
        <f>'28'!C31</f>
        <v>#DIV/0!</v>
      </c>
      <c r="G34" s="111" t="e">
        <f>'28'!C37</f>
        <v>#DIV/0!</v>
      </c>
      <c r="H34" s="111" t="e">
        <f>'28'!C43</f>
        <v>#DIV/0!</v>
      </c>
      <c r="I34" s="111" t="e">
        <f>'28'!C49</f>
        <v>#DIV/0!</v>
      </c>
      <c r="J34" s="111" t="e">
        <f>'28'!C54</f>
        <v>#DIV/0!</v>
      </c>
      <c r="K34" s="117" t="e">
        <f t="shared" si="0"/>
        <v>#DIV/0!</v>
      </c>
      <c r="L34" s="122" t="e">
        <f t="shared" si="1"/>
        <v>#DIV/0!</v>
      </c>
      <c r="O34" s="161"/>
      <c r="P34" s="161"/>
      <c r="Q34" s="161"/>
      <c r="R34" s="161"/>
      <c r="S34" s="161"/>
      <c r="T34" s="161"/>
      <c r="U34" s="161"/>
      <c r="V34" s="161"/>
    </row>
    <row r="35" spans="1:30" s="36" customFormat="1" ht="12" customHeight="1" x14ac:dyDescent="0.2">
      <c r="A35" s="109">
        <v>29</v>
      </c>
      <c r="B35" s="110">
        <f>СТАРТ!B37</f>
        <v>0</v>
      </c>
      <c r="C35" s="111" t="e">
        <f>'29'!C13</f>
        <v>#DIV/0!</v>
      </c>
      <c r="D35" s="111" t="e">
        <f>'29'!C19</f>
        <v>#DIV/0!</v>
      </c>
      <c r="E35" s="111" t="e">
        <f>'29'!C26</f>
        <v>#DIV/0!</v>
      </c>
      <c r="F35" s="111" t="e">
        <f>'29'!C31</f>
        <v>#DIV/0!</v>
      </c>
      <c r="G35" s="111" t="e">
        <f>'29'!C37</f>
        <v>#DIV/0!</v>
      </c>
      <c r="H35" s="111" t="e">
        <f>'29'!C43</f>
        <v>#DIV/0!</v>
      </c>
      <c r="I35" s="111" t="e">
        <f>'29'!C49</f>
        <v>#DIV/0!</v>
      </c>
      <c r="J35" s="111" t="e">
        <f>'29'!C54</f>
        <v>#DIV/0!</v>
      </c>
      <c r="K35" s="117" t="e">
        <f t="shared" si="0"/>
        <v>#DIV/0!</v>
      </c>
      <c r="L35" s="122" t="e">
        <f t="shared" si="1"/>
        <v>#DIV/0!</v>
      </c>
    </row>
    <row r="36" spans="1:30" s="36" customFormat="1" ht="12" customHeight="1" x14ac:dyDescent="0.2">
      <c r="A36" s="109">
        <v>30</v>
      </c>
      <c r="B36" s="110">
        <f>СТАРТ!B38</f>
        <v>0</v>
      </c>
      <c r="C36" s="111" t="e">
        <f>'30'!C13</f>
        <v>#DIV/0!</v>
      </c>
      <c r="D36" s="111" t="e">
        <f>'30'!C19</f>
        <v>#DIV/0!</v>
      </c>
      <c r="E36" s="111" t="e">
        <f>'30'!C26</f>
        <v>#DIV/0!</v>
      </c>
      <c r="F36" s="111" t="e">
        <f>'30'!C31</f>
        <v>#DIV/0!</v>
      </c>
      <c r="G36" s="111" t="e">
        <f>'30'!C37</f>
        <v>#DIV/0!</v>
      </c>
      <c r="H36" s="111" t="e">
        <f>'30'!C43</f>
        <v>#DIV/0!</v>
      </c>
      <c r="I36" s="111" t="e">
        <f>'30'!C49</f>
        <v>#DIV/0!</v>
      </c>
      <c r="J36" s="111" t="e">
        <f>'30'!C54</f>
        <v>#DIV/0!</v>
      </c>
      <c r="K36" s="117" t="e">
        <f t="shared" si="0"/>
        <v>#DIV/0!</v>
      </c>
      <c r="L36" s="122" t="e">
        <f t="shared" si="1"/>
        <v>#DIV/0!</v>
      </c>
    </row>
    <row r="37" spans="1:30" s="36" customFormat="1" ht="12" customHeight="1" x14ac:dyDescent="0.2">
      <c r="A37" s="109">
        <v>31</v>
      </c>
      <c r="B37" s="110">
        <f>СТАРТ!B39</f>
        <v>0</v>
      </c>
      <c r="C37" s="111" t="e">
        <f>'31'!C13</f>
        <v>#DIV/0!</v>
      </c>
      <c r="D37" s="111" t="e">
        <f>'31'!C19</f>
        <v>#DIV/0!</v>
      </c>
      <c r="E37" s="111" t="e">
        <f>'31'!C26</f>
        <v>#DIV/0!</v>
      </c>
      <c r="F37" s="111" t="e">
        <f>'31'!C31</f>
        <v>#DIV/0!</v>
      </c>
      <c r="G37" s="111" t="e">
        <f>'31'!C37</f>
        <v>#DIV/0!</v>
      </c>
      <c r="H37" s="111" t="e">
        <f>'31'!C43</f>
        <v>#DIV/0!</v>
      </c>
      <c r="I37" s="111" t="e">
        <f>'31'!C49</f>
        <v>#DIV/0!</v>
      </c>
      <c r="J37" s="111" t="e">
        <f>'31'!C54</f>
        <v>#DIV/0!</v>
      </c>
      <c r="K37" s="117" t="e">
        <f t="shared" si="0"/>
        <v>#DIV/0!</v>
      </c>
      <c r="L37" s="122" t="e">
        <f t="shared" si="1"/>
        <v>#DIV/0!</v>
      </c>
    </row>
    <row r="38" spans="1:30" s="36" customFormat="1" ht="12" customHeight="1" x14ac:dyDescent="0.2">
      <c r="A38" s="109">
        <v>32</v>
      </c>
      <c r="B38" s="110">
        <f>СТАРТ!B40</f>
        <v>0</v>
      </c>
      <c r="C38" s="111" t="e">
        <f>'32'!C13</f>
        <v>#DIV/0!</v>
      </c>
      <c r="D38" s="111" t="e">
        <f>'32'!C19</f>
        <v>#DIV/0!</v>
      </c>
      <c r="E38" s="111" t="e">
        <f>'32'!C26</f>
        <v>#DIV/0!</v>
      </c>
      <c r="F38" s="111" t="e">
        <f>'32'!C31</f>
        <v>#DIV/0!</v>
      </c>
      <c r="G38" s="111" t="e">
        <f>'32'!C37</f>
        <v>#DIV/0!</v>
      </c>
      <c r="H38" s="111" t="e">
        <f>'32'!C43</f>
        <v>#DIV/0!</v>
      </c>
      <c r="I38" s="111" t="e">
        <f>'32'!C49</f>
        <v>#DIV/0!</v>
      </c>
      <c r="J38" s="111" t="e">
        <f>'32'!C54</f>
        <v>#DIV/0!</v>
      </c>
      <c r="K38" s="117" t="e">
        <f t="shared" si="0"/>
        <v>#DIV/0!</v>
      </c>
      <c r="L38" s="122" t="e">
        <f t="shared" si="1"/>
        <v>#DIV/0!</v>
      </c>
    </row>
    <row r="39" spans="1:30" s="36" customFormat="1" ht="12" customHeight="1" x14ac:dyDescent="0.2">
      <c r="A39" s="109">
        <v>33</v>
      </c>
      <c r="B39" s="110">
        <f>СТАРТ!B41</f>
        <v>0</v>
      </c>
      <c r="C39" s="111" t="e">
        <f>'33'!C13</f>
        <v>#DIV/0!</v>
      </c>
      <c r="D39" s="111" t="e">
        <f>'33'!C19</f>
        <v>#DIV/0!</v>
      </c>
      <c r="E39" s="111" t="e">
        <f>'33'!C26</f>
        <v>#DIV/0!</v>
      </c>
      <c r="F39" s="111" t="e">
        <f>'33'!C31</f>
        <v>#DIV/0!</v>
      </c>
      <c r="G39" s="111" t="e">
        <f>'33'!C37</f>
        <v>#DIV/0!</v>
      </c>
      <c r="H39" s="111" t="e">
        <f>'33'!C43</f>
        <v>#DIV/0!</v>
      </c>
      <c r="I39" s="111" t="e">
        <f>'33'!C49</f>
        <v>#DIV/0!</v>
      </c>
      <c r="J39" s="111" t="e">
        <f>'33'!C54</f>
        <v>#DIV/0!</v>
      </c>
      <c r="K39" s="117" t="e">
        <f t="shared" si="0"/>
        <v>#DIV/0!</v>
      </c>
      <c r="L39" s="122" t="e">
        <f t="shared" si="1"/>
        <v>#DIV/0!</v>
      </c>
    </row>
    <row r="40" spans="1:30" s="36" customFormat="1" ht="12" customHeight="1" x14ac:dyDescent="0.2">
      <c r="A40" s="109">
        <v>34</v>
      </c>
      <c r="B40" s="110">
        <f>СТАРТ!B42</f>
        <v>0</v>
      </c>
      <c r="C40" s="111" t="e">
        <f>'34'!C13</f>
        <v>#DIV/0!</v>
      </c>
      <c r="D40" s="111" t="e">
        <f>'34'!C19</f>
        <v>#DIV/0!</v>
      </c>
      <c r="E40" s="111" t="e">
        <f>'34'!C26</f>
        <v>#DIV/0!</v>
      </c>
      <c r="F40" s="111" t="e">
        <f>'34'!C31</f>
        <v>#DIV/0!</v>
      </c>
      <c r="G40" s="111" t="e">
        <f>'34'!C37</f>
        <v>#DIV/0!</v>
      </c>
      <c r="H40" s="111" t="e">
        <f>'34'!C43</f>
        <v>#DIV/0!</v>
      </c>
      <c r="I40" s="111" t="e">
        <f>'34'!C49</f>
        <v>#DIV/0!</v>
      </c>
      <c r="J40" s="111" t="e">
        <f>'34'!C54</f>
        <v>#DIV/0!</v>
      </c>
      <c r="K40" s="117" t="e">
        <f t="shared" si="0"/>
        <v>#DIV/0!</v>
      </c>
      <c r="L40" s="122" t="e">
        <f t="shared" si="1"/>
        <v>#DIV/0!</v>
      </c>
    </row>
    <row r="41" spans="1:30" s="36" customFormat="1" ht="12" customHeight="1" x14ac:dyDescent="0.2">
      <c r="A41" s="109">
        <v>35</v>
      </c>
      <c r="B41" s="110">
        <f>СТАРТ!B43</f>
        <v>0</v>
      </c>
      <c r="C41" s="111" t="e">
        <f>'35'!C13</f>
        <v>#DIV/0!</v>
      </c>
      <c r="D41" s="111" t="e">
        <f>'35'!C19</f>
        <v>#DIV/0!</v>
      </c>
      <c r="E41" s="111" t="e">
        <f>'35'!C26</f>
        <v>#DIV/0!</v>
      </c>
      <c r="F41" s="111" t="e">
        <f>'35'!C31</f>
        <v>#DIV/0!</v>
      </c>
      <c r="G41" s="111" t="e">
        <f>'35'!C37</f>
        <v>#DIV/0!</v>
      </c>
      <c r="H41" s="111" t="e">
        <f>'35'!C43</f>
        <v>#DIV/0!</v>
      </c>
      <c r="I41" s="111" t="e">
        <f>'35'!C49</f>
        <v>#DIV/0!</v>
      </c>
      <c r="J41" s="111" t="e">
        <f>'35'!C54</f>
        <v>#DIV/0!</v>
      </c>
      <c r="K41" s="117" t="e">
        <f t="shared" si="0"/>
        <v>#DIV/0!</v>
      </c>
      <c r="L41" s="122" t="e">
        <f t="shared" si="1"/>
        <v>#DIV/0!</v>
      </c>
    </row>
    <row r="42" spans="1:30" s="36" customFormat="1" ht="12" customHeight="1" x14ac:dyDescent="0.2">
      <c r="A42" s="109">
        <v>36</v>
      </c>
      <c r="B42" s="110">
        <f>СТАРТ!B44</f>
        <v>0</v>
      </c>
      <c r="C42" s="111" t="e">
        <f>'36'!C13</f>
        <v>#DIV/0!</v>
      </c>
      <c r="D42" s="111" t="e">
        <f>'36'!C19</f>
        <v>#DIV/0!</v>
      </c>
      <c r="E42" s="111" t="e">
        <f>'36'!C26</f>
        <v>#DIV/0!</v>
      </c>
      <c r="F42" s="111" t="e">
        <f>'36'!C31</f>
        <v>#DIV/0!</v>
      </c>
      <c r="G42" s="111" t="e">
        <f>'36'!C37</f>
        <v>#DIV/0!</v>
      </c>
      <c r="H42" s="111" t="e">
        <f>'36'!C43</f>
        <v>#DIV/0!</v>
      </c>
      <c r="I42" s="111" t="e">
        <f>'36'!C49</f>
        <v>#DIV/0!</v>
      </c>
      <c r="J42" s="111" t="e">
        <f>'36'!C54</f>
        <v>#DIV/0!</v>
      </c>
      <c r="K42" s="117" t="e">
        <f t="shared" si="0"/>
        <v>#DIV/0!</v>
      </c>
      <c r="L42" s="122" t="e">
        <f t="shared" si="1"/>
        <v>#DIV/0!</v>
      </c>
      <c r="AD42" s="71"/>
    </row>
    <row r="43" spans="1:30" s="36" customFormat="1" ht="12" customHeight="1" x14ac:dyDescent="0.2">
      <c r="A43" s="176" t="s">
        <v>16</v>
      </c>
      <c r="B43" s="176"/>
      <c r="C43" s="112" t="e">
        <f t="shared" ref="C43:J43" si="2">AVERAGE(C7:C42)</f>
        <v>#DIV/0!</v>
      </c>
      <c r="D43" s="112" t="e">
        <f t="shared" si="2"/>
        <v>#DIV/0!</v>
      </c>
      <c r="E43" s="112" t="e">
        <f t="shared" si="2"/>
        <v>#DIV/0!</v>
      </c>
      <c r="F43" s="112" t="e">
        <f t="shared" si="2"/>
        <v>#DIV/0!</v>
      </c>
      <c r="G43" s="112" t="e">
        <f t="shared" si="2"/>
        <v>#DIV/0!</v>
      </c>
      <c r="H43" s="112" t="e">
        <f t="shared" si="2"/>
        <v>#DIV/0!</v>
      </c>
      <c r="I43" s="112" t="e">
        <f t="shared" si="2"/>
        <v>#DIV/0!</v>
      </c>
      <c r="J43" s="112" t="e">
        <f t="shared" si="2"/>
        <v>#DIV/0!</v>
      </c>
      <c r="K43" s="117" t="e">
        <f t="shared" si="0"/>
        <v>#DIV/0!</v>
      </c>
      <c r="L43" s="122" t="e">
        <f t="shared" si="1"/>
        <v>#DIV/0!</v>
      </c>
      <c r="Q43" s="70"/>
      <c r="R43" s="70"/>
      <c r="S43" s="70"/>
      <c r="T43" s="70"/>
      <c r="U43" s="70"/>
    </row>
    <row r="44" spans="1:30" ht="12" customHeight="1" x14ac:dyDescent="0.25">
      <c r="A44" s="172" t="s">
        <v>55</v>
      </c>
      <c r="B44" s="172"/>
      <c r="C44" s="123" t="e">
        <f>IF(C43&gt;4.44,"Высокий",IF(AND(C43&lt;4.49,C43&gt;3.24),"Повышенный",IF(AND(C43&lt;2.1,C43&gt;1.24),"Ниже среднего",IF(AND(C43&lt;3.29,C43&gt;2),"Средний","Критический"))))</f>
        <v>#DIV/0!</v>
      </c>
      <c r="D44" s="123" t="e">
        <f t="shared" ref="D44:K44" si="3">IF(D43&gt;4.44,"Высокий",IF(AND(D43&lt;4.49,D43&gt;3.24),"Повышенный",IF(AND(D43&lt;2.1,D43&gt;1.24),"Ниже среднего",IF(AND(D43&lt;3.29,D43&gt;2),"Средний","Критический"))))</f>
        <v>#DIV/0!</v>
      </c>
      <c r="E44" s="123" t="e">
        <f t="shared" si="3"/>
        <v>#DIV/0!</v>
      </c>
      <c r="F44" s="123" t="e">
        <f t="shared" si="3"/>
        <v>#DIV/0!</v>
      </c>
      <c r="G44" s="123" t="e">
        <f t="shared" si="3"/>
        <v>#DIV/0!</v>
      </c>
      <c r="H44" s="123" t="e">
        <f t="shared" si="3"/>
        <v>#DIV/0!</v>
      </c>
      <c r="I44" s="123" t="e">
        <f t="shared" si="3"/>
        <v>#DIV/0!</v>
      </c>
      <c r="J44" s="123" t="e">
        <f t="shared" si="3"/>
        <v>#DIV/0!</v>
      </c>
      <c r="K44" s="123" t="e">
        <f t="shared" si="3"/>
        <v>#DIV/0!</v>
      </c>
    </row>
    <row r="47" spans="1:30" x14ac:dyDescent="0.25">
      <c r="A47" s="27"/>
      <c r="B47" s="47"/>
      <c r="C47" s="97"/>
      <c r="E47" s="97"/>
    </row>
    <row r="48" spans="1:30" x14ac:dyDescent="0.25">
      <c r="A48" s="27"/>
      <c r="B48" s="47"/>
      <c r="C48" s="97"/>
    </row>
    <row r="49" spans="1:3" hidden="1" x14ac:dyDescent="0.25">
      <c r="A49" s="27"/>
      <c r="B49" s="9" t="s">
        <v>57</v>
      </c>
      <c r="C49" s="115">
        <f>COUNTIF(L7:L42,"Критический")</f>
        <v>0</v>
      </c>
    </row>
    <row r="50" spans="1:3" hidden="1" x14ac:dyDescent="0.25">
      <c r="B50" s="9" t="s">
        <v>58</v>
      </c>
      <c r="C50" s="115">
        <f>COUNTIF(L7:L42,"Ниже среднего")</f>
        <v>0</v>
      </c>
    </row>
    <row r="51" spans="1:3" hidden="1" x14ac:dyDescent="0.25">
      <c r="A51" s="27"/>
      <c r="B51" s="39" t="s">
        <v>59</v>
      </c>
      <c r="C51" s="115">
        <f>COUNTIF(L7:L42,"Средний")</f>
        <v>0</v>
      </c>
    </row>
    <row r="52" spans="1:3" hidden="1" x14ac:dyDescent="0.25">
      <c r="A52" s="27"/>
      <c r="B52" s="39" t="s">
        <v>60</v>
      </c>
      <c r="C52" s="115">
        <f>COUNTIF(L7:L42,"Повышенный")</f>
        <v>0</v>
      </c>
    </row>
    <row r="53" spans="1:3" ht="15.75" hidden="1" x14ac:dyDescent="0.25">
      <c r="A53" s="27"/>
      <c r="B53" s="39" t="s">
        <v>61</v>
      </c>
      <c r="C53" s="116">
        <f>COUNTIF(L7:L42,"Высокий")</f>
        <v>0</v>
      </c>
    </row>
    <row r="54" spans="1:3" x14ac:dyDescent="0.25">
      <c r="A54" s="27"/>
      <c r="B54" s="47"/>
      <c r="C54" s="115"/>
    </row>
    <row r="55" spans="1:3" x14ac:dyDescent="0.25">
      <c r="A55" s="27"/>
      <c r="B55" s="47"/>
      <c r="C55" s="97"/>
    </row>
    <row r="56" spans="1:3" x14ac:dyDescent="0.25">
      <c r="A56" s="27"/>
      <c r="B56" s="27"/>
    </row>
    <row r="57" spans="1:3" x14ac:dyDescent="0.25">
      <c r="A57" s="27"/>
      <c r="B57" s="27"/>
    </row>
    <row r="58" spans="1:3" x14ac:dyDescent="0.25">
      <c r="A58" s="27"/>
      <c r="B58" s="27"/>
    </row>
    <row r="59" spans="1:3" x14ac:dyDescent="0.25">
      <c r="A59" s="48"/>
      <c r="B59" s="47"/>
    </row>
    <row r="60" spans="1:3" x14ac:dyDescent="0.25">
      <c r="A60" s="48"/>
      <c r="B60" s="47"/>
    </row>
    <row r="61" spans="1:3" x14ac:dyDescent="0.25">
      <c r="A61" s="48"/>
      <c r="B61" s="47"/>
    </row>
    <row r="62" spans="1:3" x14ac:dyDescent="0.25">
      <c r="A62" s="27"/>
      <c r="B62" s="27"/>
    </row>
    <row r="63" spans="1:3" x14ac:dyDescent="0.25">
      <c r="A63" s="27"/>
      <c r="B63" s="47"/>
    </row>
  </sheetData>
  <sheetProtection sheet="1" selectLockedCells="1"/>
  <mergeCells count="13">
    <mergeCell ref="A44:B44"/>
    <mergeCell ref="W11:AC11"/>
    <mergeCell ref="O7:V9"/>
    <mergeCell ref="O33:V34"/>
    <mergeCell ref="C2:H2"/>
    <mergeCell ref="A43:B43"/>
    <mergeCell ref="N3:X3"/>
    <mergeCell ref="T5:V5"/>
    <mergeCell ref="O5:P5"/>
    <mergeCell ref="O6:P6"/>
    <mergeCell ref="Q4:R4"/>
    <mergeCell ref="T6:V6"/>
    <mergeCell ref="X12:AC18"/>
  </mergeCells>
  <conditionalFormatting sqref="K3">
    <cfRule type="cellIs" dxfId="4" priority="5" operator="equal">
      <formula>0</formula>
    </cfRule>
  </conditionalFormatting>
  <conditionalFormatting sqref="B7:B42">
    <cfRule type="cellIs" dxfId="3" priority="4" operator="equal">
      <formula>0</formula>
    </cfRule>
  </conditionalFormatting>
  <conditionalFormatting sqref="O6:P6 S4 T5:W5">
    <cfRule type="cellIs" dxfId="2" priority="3" operator="equal">
      <formula>0</formula>
    </cfRule>
  </conditionalFormatting>
  <conditionalFormatting sqref="O5:P5">
    <cfRule type="cellIs" dxfId="1" priority="2" operator="equal">
      <formula>0</formula>
    </cfRule>
  </conditionalFormatting>
  <conditionalFormatting sqref="B3">
    <cfRule type="cellIs" dxfId="0" priority="1" operator="equal">
      <formula>0</formula>
    </cfRule>
  </conditionalFormatting>
  <pageMargins left="0.19685039370078741" right="0.11811023622047245" top="0.15748031496062992" bottom="0.19685039370078741" header="0.31496062992125984" footer="0.31496062992125984"/>
  <pageSetup paperSize="9" orientation="landscape" horizontalDpi="0" verticalDpi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61" t="str">
        <f>СТАРТ!A1</f>
        <v>Мониторинг личностных результатов обучающихся (ООО)</v>
      </c>
      <c r="B1" s="161"/>
      <c r="C1" s="161"/>
    </row>
    <row r="3" spans="1:25" ht="21" customHeight="1" x14ac:dyDescent="0.25">
      <c r="A3" s="11">
        <f>СТАРТ!B5</f>
        <v>0</v>
      </c>
      <c r="B3" s="77">
        <f>СТАРТ!B10</f>
        <v>0</v>
      </c>
      <c r="C3" s="62">
        <f>СТАРТ!D5</f>
        <v>0</v>
      </c>
      <c r="D3" s="76"/>
      <c r="E3" s="163" t="s">
        <v>64</v>
      </c>
      <c r="F3" s="163"/>
      <c r="G3" s="163"/>
      <c r="H3" s="163"/>
      <c r="I3" s="163"/>
      <c r="J3" s="163"/>
      <c r="K3" s="163"/>
      <c r="L3" s="163"/>
      <c r="M3" s="163"/>
    </row>
    <row r="4" spans="1:25" ht="15.75" x14ac:dyDescent="0.25">
      <c r="A4" s="127" t="s">
        <v>4</v>
      </c>
      <c r="B4" s="124"/>
      <c r="C4" s="127" t="s">
        <v>5</v>
      </c>
      <c r="D4" s="56"/>
      <c r="E4" s="56"/>
      <c r="F4" s="164">
        <f>B3</f>
        <v>0</v>
      </c>
      <c r="G4" s="164"/>
      <c r="H4" s="164"/>
      <c r="I4" s="164"/>
      <c r="J4" s="164"/>
      <c r="K4" s="164"/>
      <c r="L4" s="164"/>
      <c r="M4" s="164"/>
    </row>
    <row r="5" spans="1:25" ht="21" customHeight="1" x14ac:dyDescent="0.25">
      <c r="D5" s="56"/>
      <c r="E5" s="56"/>
      <c r="F5" s="56"/>
      <c r="G5" s="58"/>
      <c r="H5" s="162" t="s">
        <v>19</v>
      </c>
      <c r="I5" s="162"/>
      <c r="J5" s="59">
        <f>СТАРТ!D5</f>
        <v>0</v>
      </c>
      <c r="K5" s="56" t="s">
        <v>14</v>
      </c>
      <c r="L5" s="56"/>
      <c r="M5" s="57"/>
    </row>
    <row r="6" spans="1:25" ht="48.75" customHeight="1" x14ac:dyDescent="0.25">
      <c r="A6" s="91" t="s">
        <v>21</v>
      </c>
      <c r="B6" s="91" t="s">
        <v>12</v>
      </c>
      <c r="C6" s="91" t="s">
        <v>3</v>
      </c>
      <c r="D6" s="75"/>
      <c r="E6" s="75"/>
      <c r="F6" s="168">
        <f>СТАРТ!B3</f>
        <v>0</v>
      </c>
      <c r="G6" s="168"/>
      <c r="I6" s="53"/>
      <c r="J6" s="54"/>
      <c r="L6" s="171">
        <f>A3</f>
        <v>0</v>
      </c>
      <c r="M6" s="171"/>
    </row>
    <row r="7" spans="1:25" ht="45" x14ac:dyDescent="0.25">
      <c r="A7" s="158" t="str">
        <f>УПРАВЛЕНИЕ!A6</f>
        <v>Гражданское воспитание</v>
      </c>
      <c r="B7" s="49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9"/>
      <c r="D7" s="73"/>
      <c r="E7" s="73"/>
      <c r="F7" s="169" t="s">
        <v>15</v>
      </c>
      <c r="G7" s="169"/>
      <c r="H7" s="34"/>
      <c r="I7" s="50"/>
      <c r="J7" s="51"/>
      <c r="L7" s="169" t="s">
        <v>4</v>
      </c>
      <c r="M7" s="169"/>
      <c r="O7" s="170" t="s">
        <v>13</v>
      </c>
      <c r="P7" s="170"/>
      <c r="Q7" s="170"/>
      <c r="R7" s="170"/>
      <c r="S7" s="170"/>
      <c r="T7" s="103"/>
    </row>
    <row r="8" spans="1:25" ht="60" x14ac:dyDescent="0.25">
      <c r="A8" s="159"/>
      <c r="B8" s="49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9"/>
      <c r="D8" s="74"/>
      <c r="E8" s="74"/>
      <c r="F8" s="74"/>
      <c r="O8" s="166" t="s">
        <v>51</v>
      </c>
      <c r="P8" s="166"/>
      <c r="Q8" s="166"/>
      <c r="R8" s="166"/>
      <c r="S8" s="167" t="s">
        <v>52</v>
      </c>
      <c r="T8" s="152"/>
    </row>
    <row r="9" spans="1:25" ht="15.75" x14ac:dyDescent="0.25">
      <c r="A9" s="159"/>
      <c r="B9" s="49" t="str">
        <f>УПРАВЛЕНИЕ!B8</f>
        <v xml:space="preserve">Проявляет уважение к государственным символам России, праздникам. </v>
      </c>
      <c r="C9" s="89"/>
      <c r="D9" s="74"/>
      <c r="E9" s="74"/>
      <c r="F9" s="74"/>
      <c r="O9" s="166"/>
      <c r="P9" s="166"/>
      <c r="Q9" s="166"/>
      <c r="R9" s="166"/>
      <c r="S9" s="167"/>
      <c r="T9" s="152"/>
      <c r="Y9" s="55"/>
    </row>
    <row r="10" spans="1:25" ht="45" x14ac:dyDescent="0.25">
      <c r="A10" s="159"/>
      <c r="B10" s="49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9"/>
      <c r="D10" s="74"/>
      <c r="E10" s="74"/>
      <c r="F10" s="74"/>
      <c r="H10" s="50"/>
      <c r="I10" s="50"/>
      <c r="J10" s="51"/>
      <c r="O10" s="166"/>
      <c r="P10" s="166"/>
      <c r="Q10" s="166"/>
      <c r="R10" s="166"/>
      <c r="S10" s="167"/>
      <c r="T10" s="126"/>
    </row>
    <row r="11" spans="1:25" ht="30" x14ac:dyDescent="0.25">
      <c r="A11" s="159"/>
      <c r="B11" s="49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9"/>
      <c r="D11" s="45"/>
      <c r="E11" s="45"/>
      <c r="F11" s="45"/>
      <c r="H11" s="43"/>
      <c r="I11" s="43"/>
      <c r="J11" s="44"/>
      <c r="O11" s="166"/>
      <c r="P11" s="166"/>
      <c r="Q11" s="166"/>
      <c r="R11" s="166"/>
      <c r="S11" s="167"/>
      <c r="T11" s="126"/>
    </row>
    <row r="12" spans="1:25" ht="45" x14ac:dyDescent="0.25">
      <c r="A12" s="159"/>
      <c r="B12" s="49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9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5"/>
    </row>
    <row r="13" spans="1:25" ht="18" customHeight="1" x14ac:dyDescent="0.25">
      <c r="A13" s="156" t="s">
        <v>27</v>
      </c>
      <c r="B13" s="157"/>
      <c r="C13" s="90" t="e">
        <f>AVERAGE(C7:C12)</f>
        <v>#DIV/0!</v>
      </c>
      <c r="D13" s="45"/>
      <c r="E13" s="45"/>
      <c r="F13" s="45"/>
      <c r="G13" s="43"/>
      <c r="H13" s="43"/>
      <c r="I13" s="43"/>
      <c r="J13" s="44"/>
      <c r="O13" s="50"/>
      <c r="P13" s="50"/>
      <c r="Q13" s="50" t="s">
        <v>17</v>
      </c>
      <c r="R13" s="50"/>
      <c r="S13" s="50"/>
    </row>
    <row r="14" spans="1:25" ht="30" x14ac:dyDescent="0.25">
      <c r="A14" s="158" t="str">
        <f>УПРАВЛЕНИЕ!A12</f>
        <v>Патриотическое воспитание</v>
      </c>
      <c r="B14" s="49" t="str">
        <f>УПРАВЛЕНИЕ!B12</f>
        <v>Сознаёт свою национальную, этническую принадлежность, любит свой народ, его традиции, культуру.</v>
      </c>
      <c r="C14" s="89"/>
      <c r="D14" s="45"/>
      <c r="E14" s="45"/>
      <c r="F14" s="45"/>
      <c r="G14" s="45"/>
      <c r="H14" s="45"/>
      <c r="O14" s="50"/>
      <c r="P14" s="50"/>
      <c r="Q14" s="50"/>
      <c r="R14" s="50"/>
      <c r="S14" s="50"/>
    </row>
    <row r="15" spans="1:25" ht="45" x14ac:dyDescent="0.25">
      <c r="A15" s="159"/>
      <c r="B15" s="49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9"/>
      <c r="D15" s="45"/>
      <c r="E15" s="45"/>
      <c r="F15" s="45"/>
      <c r="G15" s="45"/>
      <c r="H15" s="71" t="s">
        <v>43</v>
      </c>
      <c r="I15" s="46"/>
      <c r="K15" s="52" t="e">
        <f>B65</f>
        <v>#DIV/0!</v>
      </c>
      <c r="L15" s="52"/>
      <c r="O15" s="50"/>
      <c r="P15" s="50"/>
      <c r="Q15" s="50"/>
      <c r="R15" s="50"/>
      <c r="S15" s="50"/>
    </row>
    <row r="16" spans="1:25" ht="30" x14ac:dyDescent="0.25">
      <c r="A16" s="159"/>
      <c r="B16" s="49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9"/>
      <c r="D16" s="45"/>
      <c r="E16" s="45"/>
      <c r="F16" s="45"/>
      <c r="G16" s="45"/>
      <c r="H16" s="45"/>
      <c r="I16" s="71"/>
      <c r="J16" s="46"/>
      <c r="L16" s="52"/>
      <c r="O16" s="50"/>
      <c r="P16" s="50"/>
      <c r="Q16" s="50"/>
      <c r="R16" s="50"/>
      <c r="S16" s="50"/>
    </row>
    <row r="17" spans="1:13" ht="45" customHeight="1" x14ac:dyDescent="0.25">
      <c r="A17" s="159"/>
      <c r="B17" s="49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9"/>
      <c r="D17" s="75"/>
      <c r="E17" s="75"/>
      <c r="G17" s="165" t="s">
        <v>47</v>
      </c>
      <c r="H17" s="165"/>
      <c r="I17" s="165"/>
      <c r="J17" s="165"/>
      <c r="K17" s="165"/>
      <c r="L17" s="165"/>
      <c r="M17" s="165"/>
    </row>
    <row r="18" spans="1:13" x14ac:dyDescent="0.25">
      <c r="A18" s="160"/>
      <c r="B18" s="49" t="str">
        <f>УПРАВЛЕНИЕ!B16</f>
        <v>Принимает участие в мероприятиях патриотической направленности.</v>
      </c>
      <c r="C18" s="89"/>
      <c r="D18" s="75"/>
      <c r="E18" s="75"/>
      <c r="G18" s="165"/>
      <c r="H18" s="165"/>
      <c r="I18" s="165"/>
      <c r="J18" s="165"/>
      <c r="K18" s="165"/>
      <c r="L18" s="165"/>
      <c r="M18" s="165"/>
    </row>
    <row r="19" spans="1:13" ht="18" customHeight="1" x14ac:dyDescent="0.25">
      <c r="A19" s="156" t="s">
        <v>29</v>
      </c>
      <c r="B19" s="157"/>
      <c r="C19" s="90" t="e">
        <f>AVERAGE(C14:C18)</f>
        <v>#DIV/0!</v>
      </c>
      <c r="D19" s="75"/>
      <c r="E19" s="75"/>
      <c r="G19" s="165"/>
      <c r="H19" s="165"/>
      <c r="I19" s="165"/>
      <c r="J19" s="165"/>
      <c r="K19" s="165"/>
      <c r="L19" s="165"/>
      <c r="M19" s="165"/>
    </row>
    <row r="20" spans="1:13" ht="45" x14ac:dyDescent="0.25">
      <c r="A20" s="158" t="str">
        <f>УПРАВЛЕНИЕ!A17</f>
        <v>Духовно-нравственное воспитание</v>
      </c>
      <c r="B20" s="49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9"/>
      <c r="D20" s="75"/>
      <c r="E20" s="75"/>
      <c r="G20" s="165"/>
      <c r="H20" s="165"/>
      <c r="I20" s="165"/>
      <c r="J20" s="165"/>
      <c r="K20" s="165"/>
      <c r="L20" s="165"/>
      <c r="M20" s="165"/>
    </row>
    <row r="21" spans="1:13" ht="45.75" customHeight="1" x14ac:dyDescent="0.25">
      <c r="A21" s="159"/>
      <c r="B21" s="49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9"/>
      <c r="D21" s="75"/>
      <c r="E21" s="75"/>
      <c r="G21" s="129"/>
      <c r="H21" s="129"/>
      <c r="I21" s="129"/>
      <c r="J21" s="129"/>
      <c r="K21" s="129"/>
      <c r="L21" s="129"/>
      <c r="M21" s="129"/>
    </row>
    <row r="22" spans="1:13" ht="45" x14ac:dyDescent="0.25">
      <c r="A22" s="159"/>
      <c r="B22" s="49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9"/>
      <c r="D22" s="75"/>
      <c r="E22" s="75"/>
      <c r="G22" s="129"/>
      <c r="H22" s="129"/>
      <c r="I22" s="129"/>
      <c r="J22" s="129"/>
      <c r="K22" s="129"/>
      <c r="L22" s="129"/>
      <c r="M22" s="129"/>
    </row>
    <row r="23" spans="1:13" ht="60" x14ac:dyDescent="0.25">
      <c r="A23" s="159"/>
      <c r="B23" s="49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9"/>
      <c r="D23" s="75"/>
      <c r="E23" s="75"/>
      <c r="G23" s="129"/>
      <c r="H23" s="129"/>
      <c r="I23" s="129"/>
      <c r="J23" s="129"/>
      <c r="K23" s="129"/>
      <c r="L23" s="129"/>
      <c r="M23" s="129"/>
    </row>
    <row r="24" spans="1:13" ht="45" x14ac:dyDescent="0.25">
      <c r="A24" s="159"/>
      <c r="B24" s="49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9"/>
      <c r="D24" s="75"/>
      <c r="E24" s="75"/>
      <c r="F24" s="75"/>
    </row>
    <row r="25" spans="1:13" ht="45" x14ac:dyDescent="0.25">
      <c r="A25" s="160"/>
      <c r="B25" s="49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9"/>
      <c r="D25" s="75"/>
      <c r="E25" s="75"/>
      <c r="F25" s="75"/>
    </row>
    <row r="26" spans="1:13" ht="18" customHeight="1" x14ac:dyDescent="0.25">
      <c r="A26" s="154" t="s">
        <v>30</v>
      </c>
      <c r="B26" s="155"/>
      <c r="C26" s="90" t="e">
        <f>AVERAGE(C20:C25)</f>
        <v>#DIV/0!</v>
      </c>
      <c r="D26" s="75"/>
      <c r="E26" s="75"/>
      <c r="F26" s="75"/>
    </row>
    <row r="27" spans="1:13" ht="30" x14ac:dyDescent="0.25">
      <c r="A27" s="153" t="str">
        <f>УПРАВЛЕНИЕ!A23</f>
        <v>Эстетическое воспитание</v>
      </c>
      <c r="B27" s="78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9"/>
      <c r="D27" s="75"/>
      <c r="E27" s="75"/>
      <c r="F27" s="75"/>
      <c r="G27" s="70"/>
      <c r="H27" s="70"/>
      <c r="I27" s="70"/>
      <c r="J27" s="70"/>
      <c r="K27" s="70"/>
      <c r="L27" s="70"/>
    </row>
    <row r="28" spans="1:13" ht="45" x14ac:dyDescent="0.25">
      <c r="A28" s="153"/>
      <c r="B28" s="49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9"/>
      <c r="D28" s="75"/>
      <c r="E28" s="75"/>
      <c r="F28" s="75"/>
      <c r="G28" s="70"/>
      <c r="H28" s="70"/>
      <c r="I28" s="70"/>
      <c r="J28" s="70"/>
      <c r="K28" s="70"/>
      <c r="L28" s="70"/>
      <c r="M28" s="60"/>
    </row>
    <row r="29" spans="1:13" ht="45" x14ac:dyDescent="0.25">
      <c r="A29" s="153"/>
      <c r="B29" s="49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9"/>
      <c r="D29" s="75"/>
      <c r="E29" s="75"/>
      <c r="F29" s="75"/>
      <c r="G29" s="70"/>
      <c r="H29" s="70"/>
      <c r="I29" s="70"/>
      <c r="J29" s="70"/>
      <c r="K29" s="70"/>
      <c r="L29" s="70"/>
      <c r="M29" s="60"/>
    </row>
    <row r="30" spans="1:13" ht="30" x14ac:dyDescent="0.25">
      <c r="A30" s="153"/>
      <c r="B30" s="49" t="str">
        <f>УПРАВЛЕНИЕ!B26</f>
        <v>Ориентирован на самовыражение в разных видах искусства, в художественном творчестве.</v>
      </c>
      <c r="C30" s="89"/>
      <c r="D30" s="75"/>
      <c r="E30" s="75"/>
      <c r="F30" s="75"/>
      <c r="K30" s="60"/>
      <c r="L30" s="60"/>
      <c r="M30" s="60"/>
    </row>
    <row r="31" spans="1:13" ht="18" customHeight="1" x14ac:dyDescent="0.25">
      <c r="A31" s="154" t="s">
        <v>31</v>
      </c>
      <c r="B31" s="155"/>
      <c r="C31" s="90" t="e">
        <f>AVERAGE(C27:C30)</f>
        <v>#DIV/0!</v>
      </c>
      <c r="D31" s="75"/>
      <c r="E31" s="75"/>
      <c r="F31" s="75"/>
      <c r="K31" s="60"/>
      <c r="L31" s="60"/>
      <c r="M31" s="60"/>
    </row>
    <row r="32" spans="1:13" ht="45" x14ac:dyDescent="0.25">
      <c r="A32" s="153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9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9"/>
      <c r="D32" s="75"/>
      <c r="E32" s="75"/>
      <c r="F32" s="75"/>
      <c r="G32" s="61"/>
      <c r="H32" s="61"/>
      <c r="I32" s="61"/>
      <c r="J32" s="61"/>
      <c r="K32" s="60"/>
      <c r="L32" s="60"/>
      <c r="M32" s="60"/>
    </row>
    <row r="33" spans="1:13" ht="45" x14ac:dyDescent="0.25">
      <c r="A33" s="153"/>
      <c r="B33" s="49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9"/>
      <c r="D33" s="75"/>
      <c r="E33" s="75"/>
      <c r="F33" s="75"/>
      <c r="G33" s="61"/>
      <c r="H33" s="61"/>
      <c r="I33" s="61"/>
      <c r="J33" s="61"/>
      <c r="K33" s="60"/>
      <c r="L33" s="60"/>
      <c r="M33" s="60"/>
    </row>
    <row r="34" spans="1:13" ht="45" x14ac:dyDescent="0.25">
      <c r="A34" s="153"/>
      <c r="B34" s="49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9"/>
      <c r="D34" s="75"/>
      <c r="E34" s="75"/>
      <c r="F34" s="75"/>
    </row>
    <row r="35" spans="1:13" ht="30" x14ac:dyDescent="0.25">
      <c r="A35" s="153"/>
      <c r="B35" s="49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9"/>
      <c r="D35" s="75"/>
      <c r="E35" s="75"/>
      <c r="F35" s="75"/>
    </row>
    <row r="36" spans="1:13" ht="30" x14ac:dyDescent="0.25">
      <c r="A36" s="153"/>
      <c r="B36" s="49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9"/>
      <c r="D36" s="75"/>
      <c r="E36" s="75"/>
      <c r="F36" s="75"/>
    </row>
    <row r="37" spans="1:13" ht="18" customHeight="1" x14ac:dyDescent="0.25">
      <c r="A37" s="154" t="s">
        <v>32</v>
      </c>
      <c r="B37" s="155"/>
      <c r="C37" s="90" t="e">
        <f>AVERAGE(C32:C36)</f>
        <v>#DIV/0!</v>
      </c>
      <c r="D37" s="75"/>
      <c r="E37" s="75"/>
      <c r="F37" s="75"/>
    </row>
    <row r="38" spans="1:13" x14ac:dyDescent="0.25">
      <c r="A38" s="153" t="str">
        <f>УПРАВЛЕНИЕ!A32</f>
        <v>Трудовое воспитание</v>
      </c>
      <c r="B38" s="49" t="str">
        <f>УПРАВЛЕНИЕ!B32</f>
        <v>Уважает труд, результаты своего труда, труда других людей.</v>
      </c>
      <c r="C38" s="89"/>
      <c r="D38" s="75"/>
      <c r="E38" s="75"/>
      <c r="F38" s="75"/>
    </row>
    <row r="39" spans="1:13" ht="30" x14ac:dyDescent="0.25">
      <c r="A39" s="153"/>
      <c r="B39" s="49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9"/>
      <c r="D39" s="75"/>
      <c r="E39" s="75"/>
      <c r="F39" s="75"/>
    </row>
    <row r="40" spans="1:13" ht="45" x14ac:dyDescent="0.25">
      <c r="A40" s="153"/>
      <c r="B40" s="49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9"/>
      <c r="D40" s="75"/>
      <c r="E40" s="75"/>
      <c r="F40" s="75"/>
    </row>
    <row r="41" spans="1:13" ht="60" x14ac:dyDescent="0.25">
      <c r="A41" s="153"/>
      <c r="B41" s="49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9"/>
      <c r="D41" s="75"/>
      <c r="E41" s="75"/>
      <c r="F41" s="75"/>
    </row>
    <row r="42" spans="1:13" ht="45" x14ac:dyDescent="0.25">
      <c r="A42" s="153"/>
      <c r="B42" s="49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9"/>
      <c r="D42" s="75"/>
      <c r="E42" s="75"/>
      <c r="F42" s="75"/>
    </row>
    <row r="43" spans="1:13" ht="17.25" customHeight="1" x14ac:dyDescent="0.25">
      <c r="A43" s="154" t="s">
        <v>34</v>
      </c>
      <c r="B43" s="155"/>
      <c r="C43" s="90" t="e">
        <f>AVERAGE(C38:C42)</f>
        <v>#DIV/0!</v>
      </c>
      <c r="D43" s="75"/>
      <c r="E43" s="75"/>
      <c r="F43" s="75"/>
    </row>
    <row r="44" spans="1:13" ht="30" x14ac:dyDescent="0.25">
      <c r="A44" s="153" t="str">
        <f>УПРАВЛЕНИЕ!A37</f>
        <v>Экологическое воспитание</v>
      </c>
      <c r="B44" s="49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9"/>
      <c r="D44" s="75"/>
      <c r="E44" s="75"/>
      <c r="F44" s="75"/>
    </row>
    <row r="45" spans="1:13" x14ac:dyDescent="0.25">
      <c r="A45" s="153"/>
      <c r="B45" s="49" t="str">
        <f>УПРАВЛЕНИЕ!B38</f>
        <v>Выражает активное неприятие действий, приносящих вред природе.</v>
      </c>
      <c r="C45" s="89"/>
      <c r="D45" s="75"/>
      <c r="E45" s="75"/>
      <c r="F45" s="75"/>
    </row>
    <row r="46" spans="1:13" ht="30" x14ac:dyDescent="0.25">
      <c r="A46" s="153"/>
      <c r="B46" s="49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9"/>
      <c r="D46" s="75"/>
      <c r="E46" s="75"/>
      <c r="F46" s="75"/>
    </row>
    <row r="47" spans="1:13" ht="45" x14ac:dyDescent="0.25">
      <c r="A47" s="153"/>
      <c r="B47" s="49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9"/>
      <c r="D47" s="75"/>
      <c r="E47" s="75"/>
      <c r="F47" s="75"/>
    </row>
    <row r="48" spans="1:13" ht="30" x14ac:dyDescent="0.25">
      <c r="A48" s="153"/>
      <c r="B48" s="49" t="str">
        <f>УПРАВЛЕНИЕ!B41</f>
        <v>Участвует в   практической   деятельности   экологической, природоохранной направленности.</v>
      </c>
      <c r="C48" s="89"/>
      <c r="D48" s="75"/>
      <c r="E48" s="75"/>
      <c r="F48" s="75"/>
    </row>
    <row r="49" spans="1:6" ht="18" customHeight="1" x14ac:dyDescent="0.25">
      <c r="A49" s="154" t="s">
        <v>44</v>
      </c>
      <c r="B49" s="155"/>
      <c r="C49" s="90" t="e">
        <f>AVERAGE(C44:C48)</f>
        <v>#DIV/0!</v>
      </c>
      <c r="D49" s="75"/>
      <c r="E49" s="75"/>
      <c r="F49" s="75"/>
    </row>
    <row r="50" spans="1:6" ht="30" x14ac:dyDescent="0.25">
      <c r="A50" s="153" t="str">
        <f>УПРАВЛЕНИЕ!A42</f>
        <v>Ценность научного познания</v>
      </c>
      <c r="B50" s="49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9"/>
      <c r="D50" s="75"/>
      <c r="E50" s="75"/>
      <c r="F50" s="75"/>
    </row>
    <row r="51" spans="1:6" ht="45" x14ac:dyDescent="0.25">
      <c r="A51" s="153"/>
      <c r="B51" s="49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9"/>
      <c r="D51" s="75"/>
      <c r="E51" s="75"/>
      <c r="F51" s="75"/>
    </row>
    <row r="52" spans="1:6" ht="45" x14ac:dyDescent="0.25">
      <c r="A52" s="153"/>
      <c r="B52" s="49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9"/>
      <c r="D52" s="75"/>
      <c r="E52" s="75"/>
      <c r="F52" s="75"/>
    </row>
    <row r="53" spans="1:6" ht="45" x14ac:dyDescent="0.25">
      <c r="A53" s="153"/>
      <c r="B53" s="49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9"/>
      <c r="D53" s="75"/>
      <c r="E53" s="75"/>
      <c r="F53" s="75"/>
    </row>
    <row r="54" spans="1:6" ht="18" customHeight="1" x14ac:dyDescent="0.25">
      <c r="A54" s="154" t="s">
        <v>35</v>
      </c>
      <c r="B54" s="155"/>
      <c r="C54" s="90" t="e">
        <f>AVERAGE(C50:C53)</f>
        <v>#DIV/0!</v>
      </c>
      <c r="D54" s="75"/>
      <c r="E54" s="75"/>
      <c r="F54" s="75"/>
    </row>
    <row r="57" spans="1:6" hidden="1" x14ac:dyDescent="0.25">
      <c r="A57" s="48" t="s">
        <v>38</v>
      </c>
      <c r="B57" s="47" t="e">
        <f>C13</f>
        <v>#DIV/0!</v>
      </c>
    </row>
    <row r="58" spans="1:6" hidden="1" x14ac:dyDescent="0.25">
      <c r="A58" s="48" t="s">
        <v>39</v>
      </c>
      <c r="B58" s="47" t="e">
        <f>C19</f>
        <v>#DIV/0!</v>
      </c>
    </row>
    <row r="59" spans="1:6" ht="30" hidden="1" x14ac:dyDescent="0.25">
      <c r="A59" s="48" t="s">
        <v>36</v>
      </c>
      <c r="B59" s="47" t="e">
        <f>C26</f>
        <v>#DIV/0!</v>
      </c>
    </row>
    <row r="60" spans="1:6" hidden="1" x14ac:dyDescent="0.25">
      <c r="A60" s="69" t="s">
        <v>37</v>
      </c>
      <c r="B60" s="47" t="e">
        <f>C31</f>
        <v>#DIV/0!</v>
      </c>
    </row>
    <row r="61" spans="1:6" hidden="1" x14ac:dyDescent="0.25">
      <c r="A61" s="48" t="s">
        <v>40</v>
      </c>
      <c r="B61" s="47" t="e">
        <f>C37</f>
        <v>#DIV/0!</v>
      </c>
    </row>
    <row r="62" spans="1:6" hidden="1" x14ac:dyDescent="0.25">
      <c r="A62" s="48" t="s">
        <v>41</v>
      </c>
      <c r="B62" s="47" t="e">
        <f>C43</f>
        <v>#DIV/0!</v>
      </c>
    </row>
    <row r="63" spans="1:6" hidden="1" x14ac:dyDescent="0.25">
      <c r="A63" s="27" t="s">
        <v>42</v>
      </c>
      <c r="B63" s="47" t="e">
        <f>C49</f>
        <v>#DIV/0!</v>
      </c>
    </row>
    <row r="64" spans="1:6" ht="30" hidden="1" x14ac:dyDescent="0.25">
      <c r="A64" s="48" t="s">
        <v>26</v>
      </c>
      <c r="B64" s="47" t="e">
        <f>C54</f>
        <v>#DIV/0!</v>
      </c>
    </row>
    <row r="65" spans="1:2" hidden="1" x14ac:dyDescent="0.25">
      <c r="A65" s="92" t="s">
        <v>16</v>
      </c>
      <c r="B65" s="93" t="e">
        <f>AVERAGE(B57:B64)</f>
        <v>#DIV/0!</v>
      </c>
    </row>
    <row r="69" spans="1:2" x14ac:dyDescent="0.25">
      <c r="B69" s="28" t="s">
        <v>17</v>
      </c>
    </row>
    <row r="70" spans="1:2" ht="75" hidden="1" x14ac:dyDescent="0.25">
      <c r="A70" s="48" t="s">
        <v>0</v>
      </c>
    </row>
    <row r="71" spans="1:2" ht="75" hidden="1" x14ac:dyDescent="0.25">
      <c r="A71" s="48" t="s">
        <v>1</v>
      </c>
    </row>
    <row r="72" spans="1:2" ht="75" hidden="1" x14ac:dyDescent="0.25">
      <c r="A72" s="48" t="s">
        <v>2</v>
      </c>
    </row>
    <row r="73" spans="1:2" hidden="1" x14ac:dyDescent="0.25"/>
    <row r="74" spans="1:2" hidden="1" x14ac:dyDescent="0.25">
      <c r="A74" s="27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2:A36"/>
    <mergeCell ref="A37:B37"/>
    <mergeCell ref="A43:B43"/>
    <mergeCell ref="A44:A48"/>
    <mergeCell ref="A49:B49"/>
    <mergeCell ref="A38:A42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26:B26"/>
    <mergeCell ref="A27:A30"/>
    <mergeCell ref="A31:B31"/>
    <mergeCell ref="A1:C1"/>
    <mergeCell ref="E3:M3"/>
    <mergeCell ref="F4:M4"/>
    <mergeCell ref="H5:I5"/>
    <mergeCell ref="F6:G6"/>
    <mergeCell ref="L6:M6"/>
  </mergeCells>
  <conditionalFormatting sqref="A3">
    <cfRule type="cellIs" dxfId="74" priority="2" operator="equal">
      <formula>0</formula>
    </cfRule>
  </conditionalFormatting>
  <conditionalFormatting sqref="F6 J5 L6">
    <cfRule type="cellIs" dxfId="73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61" t="str">
        <f>СТАРТ!A1</f>
        <v>Мониторинг личностных результатов обучающихся (ООО)</v>
      </c>
      <c r="B1" s="161"/>
      <c r="C1" s="161"/>
    </row>
    <row r="3" spans="1:25" ht="21" customHeight="1" x14ac:dyDescent="0.25">
      <c r="A3" s="11">
        <f>СТАРТ!B5</f>
        <v>0</v>
      </c>
      <c r="B3" s="77">
        <f>СТАРТ!B11</f>
        <v>0</v>
      </c>
      <c r="C3" s="62">
        <f>СТАРТ!D5</f>
        <v>0</v>
      </c>
      <c r="D3" s="76"/>
      <c r="E3" s="163" t="s">
        <v>64</v>
      </c>
      <c r="F3" s="163"/>
      <c r="G3" s="163"/>
      <c r="H3" s="163"/>
      <c r="I3" s="163"/>
      <c r="J3" s="163"/>
      <c r="K3" s="163"/>
      <c r="L3" s="163"/>
      <c r="M3" s="163"/>
    </row>
    <row r="4" spans="1:25" ht="15.75" x14ac:dyDescent="0.25">
      <c r="A4" s="127" t="s">
        <v>4</v>
      </c>
      <c r="B4" s="124"/>
      <c r="C4" s="127" t="s">
        <v>5</v>
      </c>
      <c r="D4" s="56"/>
      <c r="E4" s="56"/>
      <c r="F4" s="164">
        <f>B3</f>
        <v>0</v>
      </c>
      <c r="G4" s="164"/>
      <c r="H4" s="164"/>
      <c r="I4" s="164"/>
      <c r="J4" s="164"/>
      <c r="K4" s="164"/>
      <c r="L4" s="164"/>
      <c r="M4" s="164"/>
    </row>
    <row r="5" spans="1:25" ht="21" customHeight="1" x14ac:dyDescent="0.25">
      <c r="D5" s="56"/>
      <c r="E5" s="56"/>
      <c r="F5" s="56"/>
      <c r="G5" s="58"/>
      <c r="H5" s="162" t="s">
        <v>19</v>
      </c>
      <c r="I5" s="162"/>
      <c r="J5" s="59">
        <f>СТАРТ!D5</f>
        <v>0</v>
      </c>
      <c r="K5" s="56" t="s">
        <v>14</v>
      </c>
      <c r="L5" s="56"/>
      <c r="M5" s="57"/>
    </row>
    <row r="6" spans="1:25" ht="48.75" customHeight="1" x14ac:dyDescent="0.25">
      <c r="A6" s="91" t="s">
        <v>21</v>
      </c>
      <c r="B6" s="91" t="s">
        <v>12</v>
      </c>
      <c r="C6" s="91" t="s">
        <v>3</v>
      </c>
      <c r="D6" s="75"/>
      <c r="E6" s="75"/>
      <c r="F6" s="168">
        <f>СТАРТ!B3</f>
        <v>0</v>
      </c>
      <c r="G6" s="168"/>
      <c r="I6" s="53"/>
      <c r="J6" s="54"/>
      <c r="L6" s="171">
        <f>A3</f>
        <v>0</v>
      </c>
      <c r="M6" s="171"/>
    </row>
    <row r="7" spans="1:25" ht="45" x14ac:dyDescent="0.25">
      <c r="A7" s="158" t="str">
        <f>УПРАВЛЕНИЕ!A6</f>
        <v>Гражданское воспитание</v>
      </c>
      <c r="B7" s="49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9"/>
      <c r="D7" s="73"/>
      <c r="E7" s="73"/>
      <c r="F7" s="169" t="s">
        <v>15</v>
      </c>
      <c r="G7" s="169"/>
      <c r="H7" s="34"/>
      <c r="I7" s="50"/>
      <c r="J7" s="51"/>
      <c r="L7" s="169" t="s">
        <v>4</v>
      </c>
      <c r="M7" s="169"/>
      <c r="O7" s="170" t="s">
        <v>13</v>
      </c>
      <c r="P7" s="170"/>
      <c r="Q7" s="170"/>
      <c r="R7" s="170"/>
      <c r="S7" s="170"/>
      <c r="T7" s="103"/>
    </row>
    <row r="8" spans="1:25" ht="60" x14ac:dyDescent="0.25">
      <c r="A8" s="159"/>
      <c r="B8" s="49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9"/>
      <c r="D8" s="74"/>
      <c r="E8" s="74"/>
      <c r="F8" s="74"/>
      <c r="O8" s="166" t="s">
        <v>51</v>
      </c>
      <c r="P8" s="166"/>
      <c r="Q8" s="166"/>
      <c r="R8" s="166"/>
      <c r="S8" s="167" t="s">
        <v>52</v>
      </c>
      <c r="T8" s="152"/>
    </row>
    <row r="9" spans="1:25" ht="15.75" x14ac:dyDescent="0.25">
      <c r="A9" s="159"/>
      <c r="B9" s="49" t="str">
        <f>УПРАВЛЕНИЕ!B8</f>
        <v xml:space="preserve">Проявляет уважение к государственным символам России, праздникам. </v>
      </c>
      <c r="C9" s="89"/>
      <c r="D9" s="74"/>
      <c r="E9" s="74"/>
      <c r="F9" s="74"/>
      <c r="O9" s="166"/>
      <c r="P9" s="166"/>
      <c r="Q9" s="166"/>
      <c r="R9" s="166"/>
      <c r="S9" s="167"/>
      <c r="T9" s="152"/>
      <c r="Y9" s="55"/>
    </row>
    <row r="10" spans="1:25" ht="45" x14ac:dyDescent="0.25">
      <c r="A10" s="159"/>
      <c r="B10" s="49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9"/>
      <c r="D10" s="74"/>
      <c r="E10" s="74"/>
      <c r="F10" s="74"/>
      <c r="H10" s="50"/>
      <c r="I10" s="50"/>
      <c r="J10" s="51"/>
      <c r="O10" s="166"/>
      <c r="P10" s="166"/>
      <c r="Q10" s="166"/>
      <c r="R10" s="166"/>
      <c r="S10" s="167"/>
      <c r="T10" s="126"/>
    </row>
    <row r="11" spans="1:25" ht="30" x14ac:dyDescent="0.25">
      <c r="A11" s="159"/>
      <c r="B11" s="49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9"/>
      <c r="D11" s="45"/>
      <c r="E11" s="45"/>
      <c r="F11" s="45"/>
      <c r="H11" s="43"/>
      <c r="I11" s="43"/>
      <c r="J11" s="44"/>
      <c r="O11" s="166"/>
      <c r="P11" s="166"/>
      <c r="Q11" s="166"/>
      <c r="R11" s="166"/>
      <c r="S11" s="167"/>
      <c r="T11" s="126"/>
    </row>
    <row r="12" spans="1:25" ht="45" x14ac:dyDescent="0.25">
      <c r="A12" s="159"/>
      <c r="B12" s="49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9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5"/>
    </row>
    <row r="13" spans="1:25" ht="18" customHeight="1" x14ac:dyDescent="0.25">
      <c r="A13" s="156" t="s">
        <v>27</v>
      </c>
      <c r="B13" s="157"/>
      <c r="C13" s="90" t="e">
        <f>AVERAGE(C7:C12)</f>
        <v>#DIV/0!</v>
      </c>
      <c r="D13" s="45"/>
      <c r="E13" s="45"/>
      <c r="F13" s="45"/>
      <c r="G13" s="43"/>
      <c r="H13" s="43"/>
      <c r="I13" s="43"/>
      <c r="J13" s="44"/>
      <c r="O13" s="50"/>
      <c r="P13" s="50"/>
      <c r="Q13" s="50" t="s">
        <v>17</v>
      </c>
      <c r="R13" s="50"/>
      <c r="S13" s="50"/>
    </row>
    <row r="14" spans="1:25" ht="30" x14ac:dyDescent="0.25">
      <c r="A14" s="158" t="str">
        <f>УПРАВЛЕНИЕ!A12</f>
        <v>Патриотическое воспитание</v>
      </c>
      <c r="B14" s="49" t="str">
        <f>УПРАВЛЕНИЕ!B12</f>
        <v>Сознаёт свою национальную, этническую принадлежность, любит свой народ, его традиции, культуру.</v>
      </c>
      <c r="C14" s="89"/>
      <c r="D14" s="45"/>
      <c r="E14" s="45"/>
      <c r="F14" s="45"/>
      <c r="G14" s="45"/>
      <c r="H14" s="45"/>
      <c r="O14" s="50"/>
      <c r="P14" s="50"/>
      <c r="Q14" s="50"/>
      <c r="R14" s="50"/>
      <c r="S14" s="50"/>
    </row>
    <row r="15" spans="1:25" ht="45" x14ac:dyDescent="0.25">
      <c r="A15" s="159"/>
      <c r="B15" s="49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9"/>
      <c r="D15" s="45"/>
      <c r="E15" s="45"/>
      <c r="F15" s="45"/>
      <c r="G15" s="45"/>
      <c r="H15" s="71" t="s">
        <v>43</v>
      </c>
      <c r="I15" s="46"/>
      <c r="K15" s="52" t="e">
        <f>B65</f>
        <v>#DIV/0!</v>
      </c>
      <c r="L15" s="52"/>
      <c r="O15" s="50"/>
      <c r="P15" s="50"/>
      <c r="Q15" s="50"/>
      <c r="R15" s="50"/>
      <c r="S15" s="50"/>
    </row>
    <row r="16" spans="1:25" ht="30" x14ac:dyDescent="0.25">
      <c r="A16" s="159"/>
      <c r="B16" s="49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9"/>
      <c r="D16" s="45"/>
      <c r="E16" s="45"/>
      <c r="F16" s="45"/>
      <c r="G16" s="45"/>
      <c r="H16" s="45"/>
      <c r="I16" s="71"/>
      <c r="J16" s="46"/>
      <c r="L16" s="52"/>
      <c r="O16" s="50"/>
      <c r="P16" s="50"/>
      <c r="Q16" s="50"/>
      <c r="R16" s="50"/>
      <c r="S16" s="50"/>
    </row>
    <row r="17" spans="1:13" ht="45" customHeight="1" x14ac:dyDescent="0.25">
      <c r="A17" s="159"/>
      <c r="B17" s="49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9"/>
      <c r="D17" s="75"/>
      <c r="E17" s="75"/>
      <c r="G17" s="165" t="s">
        <v>47</v>
      </c>
      <c r="H17" s="165"/>
      <c r="I17" s="165"/>
      <c r="J17" s="165"/>
      <c r="K17" s="165"/>
      <c r="L17" s="165"/>
      <c r="M17" s="165"/>
    </row>
    <row r="18" spans="1:13" x14ac:dyDescent="0.25">
      <c r="A18" s="160"/>
      <c r="B18" s="49" t="str">
        <f>УПРАВЛЕНИЕ!B16</f>
        <v>Принимает участие в мероприятиях патриотической направленности.</v>
      </c>
      <c r="C18" s="89"/>
      <c r="D18" s="75"/>
      <c r="E18" s="75"/>
      <c r="G18" s="165"/>
      <c r="H18" s="165"/>
      <c r="I18" s="165"/>
      <c r="J18" s="165"/>
      <c r="K18" s="165"/>
      <c r="L18" s="165"/>
      <c r="M18" s="165"/>
    </row>
    <row r="19" spans="1:13" ht="18" customHeight="1" x14ac:dyDescent="0.25">
      <c r="A19" s="156" t="s">
        <v>29</v>
      </c>
      <c r="B19" s="157"/>
      <c r="C19" s="90" t="e">
        <f>AVERAGE(C14:C18)</f>
        <v>#DIV/0!</v>
      </c>
      <c r="D19" s="75"/>
      <c r="E19" s="75"/>
      <c r="G19" s="165"/>
      <c r="H19" s="165"/>
      <c r="I19" s="165"/>
      <c r="J19" s="165"/>
      <c r="K19" s="165"/>
      <c r="L19" s="165"/>
      <c r="M19" s="165"/>
    </row>
    <row r="20" spans="1:13" ht="45" x14ac:dyDescent="0.25">
      <c r="A20" s="158" t="str">
        <f>УПРАВЛЕНИЕ!A17</f>
        <v>Духовно-нравственное воспитание</v>
      </c>
      <c r="B20" s="49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9"/>
      <c r="D20" s="75"/>
      <c r="E20" s="75"/>
      <c r="G20" s="165"/>
      <c r="H20" s="165"/>
      <c r="I20" s="165"/>
      <c r="J20" s="165"/>
      <c r="K20" s="165"/>
      <c r="L20" s="165"/>
      <c r="M20" s="165"/>
    </row>
    <row r="21" spans="1:13" ht="45.75" customHeight="1" x14ac:dyDescent="0.25">
      <c r="A21" s="159"/>
      <c r="B21" s="49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9"/>
      <c r="D21" s="75"/>
      <c r="E21" s="75"/>
      <c r="G21" s="129"/>
      <c r="H21" s="129"/>
      <c r="I21" s="129"/>
      <c r="J21" s="129"/>
      <c r="K21" s="129"/>
      <c r="L21" s="129"/>
      <c r="M21" s="129"/>
    </row>
    <row r="22" spans="1:13" ht="45" x14ac:dyDescent="0.25">
      <c r="A22" s="159"/>
      <c r="B22" s="49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9"/>
      <c r="D22" s="75"/>
      <c r="E22" s="75"/>
      <c r="G22" s="129"/>
      <c r="H22" s="129"/>
      <c r="I22" s="129"/>
      <c r="J22" s="129"/>
      <c r="K22" s="129"/>
      <c r="L22" s="129"/>
      <c r="M22" s="129"/>
    </row>
    <row r="23" spans="1:13" ht="60" x14ac:dyDescent="0.25">
      <c r="A23" s="159"/>
      <c r="B23" s="49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9"/>
      <c r="D23" s="75"/>
      <c r="E23" s="75"/>
      <c r="G23" s="129"/>
      <c r="H23" s="129"/>
      <c r="I23" s="129"/>
      <c r="J23" s="129"/>
      <c r="K23" s="129"/>
      <c r="L23" s="129"/>
      <c r="M23" s="129"/>
    </row>
    <row r="24" spans="1:13" ht="45" x14ac:dyDescent="0.25">
      <c r="A24" s="159"/>
      <c r="B24" s="49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9"/>
      <c r="D24" s="75"/>
      <c r="E24" s="75"/>
      <c r="F24" s="75"/>
    </row>
    <row r="25" spans="1:13" ht="45" x14ac:dyDescent="0.25">
      <c r="A25" s="160"/>
      <c r="B25" s="49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9"/>
      <c r="D25" s="75"/>
      <c r="E25" s="75"/>
      <c r="F25" s="75"/>
    </row>
    <row r="26" spans="1:13" ht="18" customHeight="1" x14ac:dyDescent="0.25">
      <c r="A26" s="154" t="s">
        <v>30</v>
      </c>
      <c r="B26" s="155"/>
      <c r="C26" s="90" t="e">
        <f>AVERAGE(C20:C25)</f>
        <v>#DIV/0!</v>
      </c>
      <c r="D26" s="75"/>
      <c r="E26" s="75"/>
      <c r="F26" s="75"/>
    </row>
    <row r="27" spans="1:13" ht="30" x14ac:dyDescent="0.25">
      <c r="A27" s="153" t="str">
        <f>УПРАВЛЕНИЕ!A23</f>
        <v>Эстетическое воспитание</v>
      </c>
      <c r="B27" s="78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9"/>
      <c r="D27" s="75"/>
      <c r="E27" s="75"/>
      <c r="F27" s="75"/>
      <c r="G27" s="70"/>
      <c r="H27" s="70"/>
      <c r="I27" s="70"/>
      <c r="J27" s="70"/>
      <c r="K27" s="70"/>
      <c r="L27" s="70"/>
    </row>
    <row r="28" spans="1:13" ht="45" x14ac:dyDescent="0.25">
      <c r="A28" s="153"/>
      <c r="B28" s="49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9"/>
      <c r="D28" s="75"/>
      <c r="E28" s="75"/>
      <c r="F28" s="75"/>
      <c r="G28" s="70"/>
      <c r="H28" s="70"/>
      <c r="I28" s="70"/>
      <c r="J28" s="70"/>
      <c r="K28" s="70"/>
      <c r="L28" s="70"/>
      <c r="M28" s="60"/>
    </row>
    <row r="29" spans="1:13" ht="45" x14ac:dyDescent="0.25">
      <c r="A29" s="153"/>
      <c r="B29" s="49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9"/>
      <c r="D29" s="75"/>
      <c r="E29" s="75"/>
      <c r="F29" s="75"/>
      <c r="G29" s="70"/>
      <c r="H29" s="70"/>
      <c r="I29" s="70"/>
      <c r="J29" s="70"/>
      <c r="K29" s="70"/>
      <c r="L29" s="70"/>
      <c r="M29" s="60"/>
    </row>
    <row r="30" spans="1:13" ht="30" x14ac:dyDescent="0.25">
      <c r="A30" s="153"/>
      <c r="B30" s="49" t="str">
        <f>УПРАВЛЕНИЕ!B26</f>
        <v>Ориентирован на самовыражение в разных видах искусства, в художественном творчестве.</v>
      </c>
      <c r="C30" s="89"/>
      <c r="D30" s="75"/>
      <c r="E30" s="75"/>
      <c r="F30" s="75"/>
      <c r="K30" s="60"/>
      <c r="L30" s="60"/>
      <c r="M30" s="60"/>
    </row>
    <row r="31" spans="1:13" ht="18" customHeight="1" x14ac:dyDescent="0.25">
      <c r="A31" s="154" t="s">
        <v>31</v>
      </c>
      <c r="B31" s="155"/>
      <c r="C31" s="90" t="e">
        <f>AVERAGE(C27:C30)</f>
        <v>#DIV/0!</v>
      </c>
      <c r="D31" s="75"/>
      <c r="E31" s="75"/>
      <c r="F31" s="75"/>
      <c r="K31" s="60"/>
      <c r="L31" s="60"/>
      <c r="M31" s="60"/>
    </row>
    <row r="32" spans="1:13" ht="45" x14ac:dyDescent="0.25">
      <c r="A32" s="153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9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9"/>
      <c r="D32" s="75"/>
      <c r="E32" s="75"/>
      <c r="F32" s="75"/>
      <c r="G32" s="61"/>
      <c r="H32" s="61"/>
      <c r="I32" s="61"/>
      <c r="J32" s="61"/>
      <c r="K32" s="60"/>
      <c r="L32" s="60"/>
      <c r="M32" s="60"/>
    </row>
    <row r="33" spans="1:13" ht="45" x14ac:dyDescent="0.25">
      <c r="A33" s="153"/>
      <c r="B33" s="49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9"/>
      <c r="D33" s="75"/>
      <c r="E33" s="75"/>
      <c r="F33" s="75"/>
      <c r="G33" s="61"/>
      <c r="H33" s="61"/>
      <c r="I33" s="61"/>
      <c r="J33" s="61"/>
      <c r="K33" s="60"/>
      <c r="L33" s="60"/>
      <c r="M33" s="60"/>
    </row>
    <row r="34" spans="1:13" ht="45" x14ac:dyDescent="0.25">
      <c r="A34" s="153"/>
      <c r="B34" s="49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9"/>
      <c r="D34" s="75"/>
      <c r="E34" s="75"/>
      <c r="F34" s="75"/>
    </row>
    <row r="35" spans="1:13" ht="30" x14ac:dyDescent="0.25">
      <c r="A35" s="153"/>
      <c r="B35" s="49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9"/>
      <c r="D35" s="75"/>
      <c r="E35" s="75"/>
      <c r="F35" s="75"/>
    </row>
    <row r="36" spans="1:13" ht="30" x14ac:dyDescent="0.25">
      <c r="A36" s="153"/>
      <c r="B36" s="49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9"/>
      <c r="D36" s="75"/>
      <c r="E36" s="75"/>
      <c r="F36" s="75"/>
    </row>
    <row r="37" spans="1:13" ht="18" customHeight="1" x14ac:dyDescent="0.25">
      <c r="A37" s="154" t="s">
        <v>32</v>
      </c>
      <c r="B37" s="155"/>
      <c r="C37" s="90" t="e">
        <f>AVERAGE(C32:C36)</f>
        <v>#DIV/0!</v>
      </c>
      <c r="D37" s="75"/>
      <c r="E37" s="75"/>
      <c r="F37" s="75"/>
    </row>
    <row r="38" spans="1:13" x14ac:dyDescent="0.25">
      <c r="A38" s="153" t="str">
        <f>УПРАВЛЕНИЕ!A32</f>
        <v>Трудовое воспитание</v>
      </c>
      <c r="B38" s="49" t="str">
        <f>УПРАВЛЕНИЕ!B32</f>
        <v>Уважает труд, результаты своего труда, труда других людей.</v>
      </c>
      <c r="C38" s="89"/>
      <c r="D38" s="75"/>
      <c r="E38" s="75"/>
      <c r="F38" s="75"/>
    </row>
    <row r="39" spans="1:13" ht="30" x14ac:dyDescent="0.25">
      <c r="A39" s="153"/>
      <c r="B39" s="49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9"/>
      <c r="D39" s="75"/>
      <c r="E39" s="75"/>
      <c r="F39" s="75"/>
    </row>
    <row r="40" spans="1:13" ht="45" x14ac:dyDescent="0.25">
      <c r="A40" s="153"/>
      <c r="B40" s="49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9"/>
      <c r="D40" s="75"/>
      <c r="E40" s="75"/>
      <c r="F40" s="75"/>
    </row>
    <row r="41" spans="1:13" ht="60" x14ac:dyDescent="0.25">
      <c r="A41" s="153"/>
      <c r="B41" s="49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9"/>
      <c r="D41" s="75"/>
      <c r="E41" s="75"/>
      <c r="F41" s="75"/>
    </row>
    <row r="42" spans="1:13" ht="45" x14ac:dyDescent="0.25">
      <c r="A42" s="153"/>
      <c r="B42" s="49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9"/>
      <c r="D42" s="75"/>
      <c r="E42" s="75"/>
      <c r="F42" s="75"/>
    </row>
    <row r="43" spans="1:13" ht="17.25" customHeight="1" x14ac:dyDescent="0.25">
      <c r="A43" s="154" t="s">
        <v>34</v>
      </c>
      <c r="B43" s="155"/>
      <c r="C43" s="90" t="e">
        <f>AVERAGE(C38:C42)</f>
        <v>#DIV/0!</v>
      </c>
      <c r="D43" s="75"/>
      <c r="E43" s="75"/>
      <c r="F43" s="75"/>
    </row>
    <row r="44" spans="1:13" ht="30" x14ac:dyDescent="0.25">
      <c r="A44" s="153" t="str">
        <f>УПРАВЛЕНИЕ!A37</f>
        <v>Экологическое воспитание</v>
      </c>
      <c r="B44" s="49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9"/>
      <c r="D44" s="75"/>
      <c r="E44" s="75"/>
      <c r="F44" s="75"/>
    </row>
    <row r="45" spans="1:13" x14ac:dyDescent="0.25">
      <c r="A45" s="153"/>
      <c r="B45" s="49" t="str">
        <f>УПРАВЛЕНИЕ!B38</f>
        <v>Выражает активное неприятие действий, приносящих вред природе.</v>
      </c>
      <c r="C45" s="89"/>
      <c r="D45" s="75"/>
      <c r="E45" s="75"/>
      <c r="F45" s="75"/>
    </row>
    <row r="46" spans="1:13" ht="30" x14ac:dyDescent="0.25">
      <c r="A46" s="153"/>
      <c r="B46" s="49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9"/>
      <c r="D46" s="75"/>
      <c r="E46" s="75"/>
      <c r="F46" s="75"/>
    </row>
    <row r="47" spans="1:13" ht="45" x14ac:dyDescent="0.25">
      <c r="A47" s="153"/>
      <c r="B47" s="49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9"/>
      <c r="D47" s="75"/>
      <c r="E47" s="75"/>
      <c r="F47" s="75"/>
    </row>
    <row r="48" spans="1:13" ht="30" x14ac:dyDescent="0.25">
      <c r="A48" s="153"/>
      <c r="B48" s="49" t="str">
        <f>УПРАВЛЕНИЕ!B41</f>
        <v>Участвует в   практической   деятельности   экологической, природоохранной направленности.</v>
      </c>
      <c r="C48" s="89"/>
      <c r="D48" s="75"/>
      <c r="E48" s="75"/>
      <c r="F48" s="75"/>
    </row>
    <row r="49" spans="1:6" ht="18" customHeight="1" x14ac:dyDescent="0.25">
      <c r="A49" s="154" t="s">
        <v>44</v>
      </c>
      <c r="B49" s="155"/>
      <c r="C49" s="90" t="e">
        <f>AVERAGE(C44:C48)</f>
        <v>#DIV/0!</v>
      </c>
      <c r="D49" s="75"/>
      <c r="E49" s="75"/>
      <c r="F49" s="75"/>
    </row>
    <row r="50" spans="1:6" ht="30" x14ac:dyDescent="0.25">
      <c r="A50" s="153" t="str">
        <f>УПРАВЛЕНИЕ!A42</f>
        <v>Ценность научного познания</v>
      </c>
      <c r="B50" s="49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9"/>
      <c r="D50" s="75"/>
      <c r="E50" s="75"/>
      <c r="F50" s="75"/>
    </row>
    <row r="51" spans="1:6" ht="45" x14ac:dyDescent="0.25">
      <c r="A51" s="153"/>
      <c r="B51" s="49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9"/>
      <c r="D51" s="75"/>
      <c r="E51" s="75"/>
      <c r="F51" s="75"/>
    </row>
    <row r="52" spans="1:6" ht="45" x14ac:dyDescent="0.25">
      <c r="A52" s="153"/>
      <c r="B52" s="49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9"/>
      <c r="D52" s="75"/>
      <c r="E52" s="75"/>
      <c r="F52" s="75"/>
    </row>
    <row r="53" spans="1:6" ht="45" x14ac:dyDescent="0.25">
      <c r="A53" s="153"/>
      <c r="B53" s="49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9"/>
      <c r="D53" s="75"/>
      <c r="E53" s="75"/>
      <c r="F53" s="75"/>
    </row>
    <row r="54" spans="1:6" ht="18" customHeight="1" x14ac:dyDescent="0.25">
      <c r="A54" s="154" t="s">
        <v>35</v>
      </c>
      <c r="B54" s="155"/>
      <c r="C54" s="90" t="e">
        <f>AVERAGE(C50:C53)</f>
        <v>#DIV/0!</v>
      </c>
      <c r="D54" s="75"/>
      <c r="E54" s="75"/>
      <c r="F54" s="75"/>
    </row>
    <row r="57" spans="1:6" hidden="1" x14ac:dyDescent="0.25">
      <c r="A57" s="48" t="s">
        <v>38</v>
      </c>
      <c r="B57" s="47" t="e">
        <f>C13</f>
        <v>#DIV/0!</v>
      </c>
    </row>
    <row r="58" spans="1:6" hidden="1" x14ac:dyDescent="0.25">
      <c r="A58" s="48" t="s">
        <v>39</v>
      </c>
      <c r="B58" s="47" t="e">
        <f>C19</f>
        <v>#DIV/0!</v>
      </c>
    </row>
    <row r="59" spans="1:6" ht="30" hidden="1" x14ac:dyDescent="0.25">
      <c r="A59" s="48" t="s">
        <v>36</v>
      </c>
      <c r="B59" s="47" t="e">
        <f>C26</f>
        <v>#DIV/0!</v>
      </c>
    </row>
    <row r="60" spans="1:6" hidden="1" x14ac:dyDescent="0.25">
      <c r="A60" s="69" t="s">
        <v>37</v>
      </c>
      <c r="B60" s="47" t="e">
        <f>C31</f>
        <v>#DIV/0!</v>
      </c>
    </row>
    <row r="61" spans="1:6" hidden="1" x14ac:dyDescent="0.25">
      <c r="A61" s="48" t="s">
        <v>40</v>
      </c>
      <c r="B61" s="47" t="e">
        <f>C37</f>
        <v>#DIV/0!</v>
      </c>
    </row>
    <row r="62" spans="1:6" hidden="1" x14ac:dyDescent="0.25">
      <c r="A62" s="48" t="s">
        <v>41</v>
      </c>
      <c r="B62" s="47" t="e">
        <f>C43</f>
        <v>#DIV/0!</v>
      </c>
    </row>
    <row r="63" spans="1:6" hidden="1" x14ac:dyDescent="0.25">
      <c r="A63" s="27" t="s">
        <v>42</v>
      </c>
      <c r="B63" s="47" t="e">
        <f>C49</f>
        <v>#DIV/0!</v>
      </c>
    </row>
    <row r="64" spans="1:6" ht="30" hidden="1" x14ac:dyDescent="0.25">
      <c r="A64" s="48" t="s">
        <v>26</v>
      </c>
      <c r="B64" s="47" t="e">
        <f>C54</f>
        <v>#DIV/0!</v>
      </c>
    </row>
    <row r="65" spans="1:2" hidden="1" x14ac:dyDescent="0.25">
      <c r="A65" s="92" t="s">
        <v>16</v>
      </c>
      <c r="B65" s="93" t="e">
        <f>AVERAGE(B57:B64)</f>
        <v>#DIV/0!</v>
      </c>
    </row>
    <row r="69" spans="1:2" x14ac:dyDescent="0.25">
      <c r="B69" s="28" t="s">
        <v>17</v>
      </c>
    </row>
    <row r="70" spans="1:2" ht="75" hidden="1" x14ac:dyDescent="0.25">
      <c r="A70" s="48" t="s">
        <v>0</v>
      </c>
    </row>
    <row r="71" spans="1:2" ht="75" hidden="1" x14ac:dyDescent="0.25">
      <c r="A71" s="48" t="s">
        <v>1</v>
      </c>
    </row>
    <row r="72" spans="1:2" ht="75" hidden="1" x14ac:dyDescent="0.25">
      <c r="A72" s="48" t="s">
        <v>2</v>
      </c>
    </row>
    <row r="73" spans="1:2" hidden="1" x14ac:dyDescent="0.25"/>
    <row r="74" spans="1:2" hidden="1" x14ac:dyDescent="0.25">
      <c r="A74" s="27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2:A36"/>
    <mergeCell ref="A37:B37"/>
    <mergeCell ref="A43:B43"/>
    <mergeCell ref="A44:A48"/>
    <mergeCell ref="A49:B49"/>
    <mergeCell ref="A38:A42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26:B26"/>
    <mergeCell ref="A27:A30"/>
    <mergeCell ref="A31:B31"/>
    <mergeCell ref="A1:C1"/>
    <mergeCell ref="E3:M3"/>
    <mergeCell ref="F4:M4"/>
    <mergeCell ref="H5:I5"/>
    <mergeCell ref="F6:G6"/>
    <mergeCell ref="L6:M6"/>
  </mergeCells>
  <conditionalFormatting sqref="A3">
    <cfRule type="cellIs" dxfId="72" priority="2" operator="equal">
      <formula>0</formula>
    </cfRule>
  </conditionalFormatting>
  <conditionalFormatting sqref="F6 J5 L6">
    <cfRule type="cellIs" dxfId="71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61" t="str">
        <f>СТАРТ!A1</f>
        <v>Мониторинг личностных результатов обучающихся (ООО)</v>
      </c>
      <c r="B1" s="161"/>
      <c r="C1" s="161"/>
    </row>
    <row r="3" spans="1:25" ht="21" customHeight="1" x14ac:dyDescent="0.25">
      <c r="A3" s="11">
        <f>СТАРТ!B5</f>
        <v>0</v>
      </c>
      <c r="B3" s="77">
        <f>СТАРТ!B12</f>
        <v>0</v>
      </c>
      <c r="C3" s="62">
        <f>СТАРТ!D5</f>
        <v>0</v>
      </c>
      <c r="D3" s="76"/>
      <c r="E3" s="163" t="s">
        <v>64</v>
      </c>
      <c r="F3" s="163"/>
      <c r="G3" s="163"/>
      <c r="H3" s="163"/>
      <c r="I3" s="163"/>
      <c r="J3" s="163"/>
      <c r="K3" s="163"/>
      <c r="L3" s="163"/>
      <c r="M3" s="163"/>
    </row>
    <row r="4" spans="1:25" ht="15.75" x14ac:dyDescent="0.25">
      <c r="A4" s="127" t="s">
        <v>4</v>
      </c>
      <c r="B4" s="124"/>
      <c r="C4" s="127" t="s">
        <v>5</v>
      </c>
      <c r="D4" s="56"/>
      <c r="E4" s="56"/>
      <c r="F4" s="164">
        <f>B3</f>
        <v>0</v>
      </c>
      <c r="G4" s="164"/>
      <c r="H4" s="164"/>
      <c r="I4" s="164"/>
      <c r="J4" s="164"/>
      <c r="K4" s="164"/>
      <c r="L4" s="164"/>
      <c r="M4" s="164"/>
    </row>
    <row r="5" spans="1:25" ht="21" customHeight="1" x14ac:dyDescent="0.25">
      <c r="D5" s="56"/>
      <c r="E5" s="56"/>
      <c r="F5" s="56"/>
      <c r="G5" s="58"/>
      <c r="H5" s="162" t="s">
        <v>19</v>
      </c>
      <c r="I5" s="162"/>
      <c r="J5" s="59">
        <f>СТАРТ!D5</f>
        <v>0</v>
      </c>
      <c r="K5" s="56" t="s">
        <v>14</v>
      </c>
      <c r="L5" s="56"/>
      <c r="M5" s="57"/>
    </row>
    <row r="6" spans="1:25" ht="48.75" customHeight="1" x14ac:dyDescent="0.25">
      <c r="A6" s="91" t="s">
        <v>21</v>
      </c>
      <c r="B6" s="91" t="s">
        <v>12</v>
      </c>
      <c r="C6" s="91" t="s">
        <v>3</v>
      </c>
      <c r="D6" s="75"/>
      <c r="E6" s="75"/>
      <c r="F6" s="168">
        <f>СТАРТ!B3</f>
        <v>0</v>
      </c>
      <c r="G6" s="168"/>
      <c r="I6" s="53"/>
      <c r="J6" s="54"/>
      <c r="L6" s="171">
        <f>A3</f>
        <v>0</v>
      </c>
      <c r="M6" s="171"/>
    </row>
    <row r="7" spans="1:25" ht="45" x14ac:dyDescent="0.25">
      <c r="A7" s="158" t="str">
        <f>УПРАВЛЕНИЕ!A6</f>
        <v>Гражданское воспитание</v>
      </c>
      <c r="B7" s="49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9"/>
      <c r="D7" s="73"/>
      <c r="E7" s="73"/>
      <c r="F7" s="169" t="s">
        <v>15</v>
      </c>
      <c r="G7" s="169"/>
      <c r="H7" s="34"/>
      <c r="I7" s="50"/>
      <c r="J7" s="51"/>
      <c r="L7" s="169" t="s">
        <v>4</v>
      </c>
      <c r="M7" s="169"/>
      <c r="O7" s="170" t="s">
        <v>13</v>
      </c>
      <c r="P7" s="170"/>
      <c r="Q7" s="170"/>
      <c r="R7" s="170"/>
      <c r="S7" s="170"/>
      <c r="T7" s="103"/>
    </row>
    <row r="8" spans="1:25" ht="60" x14ac:dyDescent="0.25">
      <c r="A8" s="159"/>
      <c r="B8" s="49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9"/>
      <c r="D8" s="74"/>
      <c r="E8" s="74"/>
      <c r="F8" s="74"/>
      <c r="O8" s="166" t="s">
        <v>51</v>
      </c>
      <c r="P8" s="166"/>
      <c r="Q8" s="166"/>
      <c r="R8" s="166"/>
      <c r="S8" s="167" t="s">
        <v>52</v>
      </c>
      <c r="T8" s="152"/>
    </row>
    <row r="9" spans="1:25" ht="15.75" x14ac:dyDescent="0.25">
      <c r="A9" s="159"/>
      <c r="B9" s="49" t="str">
        <f>УПРАВЛЕНИЕ!B8</f>
        <v xml:space="preserve">Проявляет уважение к государственным символам России, праздникам. </v>
      </c>
      <c r="C9" s="89"/>
      <c r="D9" s="74"/>
      <c r="E9" s="74"/>
      <c r="F9" s="74"/>
      <c r="O9" s="166"/>
      <c r="P9" s="166"/>
      <c r="Q9" s="166"/>
      <c r="R9" s="166"/>
      <c r="S9" s="167"/>
      <c r="T9" s="152"/>
      <c r="Y9" s="55"/>
    </row>
    <row r="10" spans="1:25" ht="45" x14ac:dyDescent="0.25">
      <c r="A10" s="159"/>
      <c r="B10" s="49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9"/>
      <c r="D10" s="74"/>
      <c r="E10" s="74"/>
      <c r="F10" s="74"/>
      <c r="H10" s="50"/>
      <c r="I10" s="50"/>
      <c r="J10" s="51"/>
      <c r="O10" s="166"/>
      <c r="P10" s="166"/>
      <c r="Q10" s="166"/>
      <c r="R10" s="166"/>
      <c r="S10" s="167"/>
      <c r="T10" s="126"/>
    </row>
    <row r="11" spans="1:25" ht="30" x14ac:dyDescent="0.25">
      <c r="A11" s="159"/>
      <c r="B11" s="49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9"/>
      <c r="D11" s="45"/>
      <c r="E11" s="45"/>
      <c r="F11" s="45"/>
      <c r="H11" s="43"/>
      <c r="I11" s="43"/>
      <c r="J11" s="44"/>
      <c r="O11" s="166"/>
      <c r="P11" s="166"/>
      <c r="Q11" s="166"/>
      <c r="R11" s="166"/>
      <c r="S11" s="167"/>
      <c r="T11" s="126"/>
    </row>
    <row r="12" spans="1:25" ht="45" x14ac:dyDescent="0.25">
      <c r="A12" s="159"/>
      <c r="B12" s="49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9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5"/>
    </row>
    <row r="13" spans="1:25" ht="18" customHeight="1" x14ac:dyDescent="0.25">
      <c r="A13" s="156" t="s">
        <v>27</v>
      </c>
      <c r="B13" s="157"/>
      <c r="C13" s="90" t="e">
        <f>AVERAGE(C7:C12)</f>
        <v>#DIV/0!</v>
      </c>
      <c r="D13" s="45"/>
      <c r="E13" s="45"/>
      <c r="F13" s="45"/>
      <c r="G13" s="43"/>
      <c r="H13" s="43"/>
      <c r="I13" s="43"/>
      <c r="J13" s="44"/>
      <c r="O13" s="50"/>
      <c r="P13" s="50"/>
      <c r="Q13" s="50" t="s">
        <v>17</v>
      </c>
      <c r="R13" s="50"/>
      <c r="S13" s="50"/>
    </row>
    <row r="14" spans="1:25" ht="30" x14ac:dyDescent="0.25">
      <c r="A14" s="158" t="str">
        <f>УПРАВЛЕНИЕ!A12</f>
        <v>Патриотическое воспитание</v>
      </c>
      <c r="B14" s="49" t="str">
        <f>УПРАВЛЕНИЕ!B12</f>
        <v>Сознаёт свою национальную, этническую принадлежность, любит свой народ, его традиции, культуру.</v>
      </c>
      <c r="C14" s="89"/>
      <c r="D14" s="45"/>
      <c r="E14" s="45"/>
      <c r="F14" s="45"/>
      <c r="G14" s="45"/>
      <c r="H14" s="45"/>
      <c r="O14" s="50"/>
      <c r="P14" s="50"/>
      <c r="Q14" s="50"/>
      <c r="R14" s="50"/>
      <c r="S14" s="50"/>
    </row>
    <row r="15" spans="1:25" ht="45" x14ac:dyDescent="0.25">
      <c r="A15" s="159"/>
      <c r="B15" s="49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9"/>
      <c r="D15" s="45"/>
      <c r="E15" s="45"/>
      <c r="F15" s="45"/>
      <c r="G15" s="45"/>
      <c r="H15" s="71" t="s">
        <v>43</v>
      </c>
      <c r="I15" s="46"/>
      <c r="K15" s="52" t="e">
        <f>B65</f>
        <v>#DIV/0!</v>
      </c>
      <c r="L15" s="52"/>
      <c r="O15" s="50"/>
      <c r="P15" s="50"/>
      <c r="Q15" s="50"/>
      <c r="R15" s="50"/>
      <c r="S15" s="50"/>
    </row>
    <row r="16" spans="1:25" ht="30" x14ac:dyDescent="0.25">
      <c r="A16" s="159"/>
      <c r="B16" s="49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9"/>
      <c r="D16" s="45"/>
      <c r="E16" s="45"/>
      <c r="F16" s="45"/>
      <c r="G16" s="45"/>
      <c r="H16" s="45"/>
      <c r="I16" s="71"/>
      <c r="J16" s="46"/>
      <c r="L16" s="52"/>
      <c r="O16" s="50"/>
      <c r="P16" s="50"/>
      <c r="Q16" s="50"/>
      <c r="R16" s="50"/>
      <c r="S16" s="50"/>
    </row>
    <row r="17" spans="1:13" ht="45" customHeight="1" x14ac:dyDescent="0.25">
      <c r="A17" s="159"/>
      <c r="B17" s="49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9"/>
      <c r="D17" s="75"/>
      <c r="E17" s="75"/>
      <c r="G17" s="165" t="s">
        <v>47</v>
      </c>
      <c r="H17" s="165"/>
      <c r="I17" s="165"/>
      <c r="J17" s="165"/>
      <c r="K17" s="165"/>
      <c r="L17" s="165"/>
      <c r="M17" s="165"/>
    </row>
    <row r="18" spans="1:13" x14ac:dyDescent="0.25">
      <c r="A18" s="160"/>
      <c r="B18" s="49" t="str">
        <f>УПРАВЛЕНИЕ!B16</f>
        <v>Принимает участие в мероприятиях патриотической направленности.</v>
      </c>
      <c r="C18" s="89"/>
      <c r="D18" s="75"/>
      <c r="E18" s="75"/>
      <c r="G18" s="165"/>
      <c r="H18" s="165"/>
      <c r="I18" s="165"/>
      <c r="J18" s="165"/>
      <c r="K18" s="165"/>
      <c r="L18" s="165"/>
      <c r="M18" s="165"/>
    </row>
    <row r="19" spans="1:13" ht="18" customHeight="1" x14ac:dyDescent="0.25">
      <c r="A19" s="156" t="s">
        <v>29</v>
      </c>
      <c r="B19" s="157"/>
      <c r="C19" s="90" t="e">
        <f>AVERAGE(C14:C18)</f>
        <v>#DIV/0!</v>
      </c>
      <c r="D19" s="75"/>
      <c r="E19" s="75"/>
      <c r="G19" s="165"/>
      <c r="H19" s="165"/>
      <c r="I19" s="165"/>
      <c r="J19" s="165"/>
      <c r="K19" s="165"/>
      <c r="L19" s="165"/>
      <c r="M19" s="165"/>
    </row>
    <row r="20" spans="1:13" ht="45" x14ac:dyDescent="0.25">
      <c r="A20" s="158" t="str">
        <f>УПРАВЛЕНИЕ!A17</f>
        <v>Духовно-нравственное воспитание</v>
      </c>
      <c r="B20" s="49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9"/>
      <c r="D20" s="75"/>
      <c r="E20" s="75"/>
      <c r="G20" s="165"/>
      <c r="H20" s="165"/>
      <c r="I20" s="165"/>
      <c r="J20" s="165"/>
      <c r="K20" s="165"/>
      <c r="L20" s="165"/>
      <c r="M20" s="165"/>
    </row>
    <row r="21" spans="1:13" ht="45.75" customHeight="1" x14ac:dyDescent="0.25">
      <c r="A21" s="159"/>
      <c r="B21" s="49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9"/>
      <c r="D21" s="75"/>
      <c r="E21" s="75"/>
      <c r="G21" s="129"/>
      <c r="H21" s="129"/>
      <c r="I21" s="129"/>
      <c r="J21" s="129"/>
      <c r="K21" s="129"/>
      <c r="L21" s="129"/>
      <c r="M21" s="129"/>
    </row>
    <row r="22" spans="1:13" ht="45" x14ac:dyDescent="0.25">
      <c r="A22" s="159"/>
      <c r="B22" s="49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9"/>
      <c r="D22" s="75"/>
      <c r="E22" s="75"/>
      <c r="G22" s="129"/>
      <c r="H22" s="129"/>
      <c r="I22" s="129"/>
      <c r="J22" s="129"/>
      <c r="K22" s="129"/>
      <c r="L22" s="129"/>
      <c r="M22" s="129"/>
    </row>
    <row r="23" spans="1:13" ht="60" x14ac:dyDescent="0.25">
      <c r="A23" s="159"/>
      <c r="B23" s="49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9"/>
      <c r="D23" s="75"/>
      <c r="E23" s="75"/>
      <c r="G23" s="129"/>
      <c r="H23" s="129"/>
      <c r="I23" s="129"/>
      <c r="J23" s="129"/>
      <c r="K23" s="129"/>
      <c r="L23" s="129"/>
      <c r="M23" s="129"/>
    </row>
    <row r="24" spans="1:13" ht="45" x14ac:dyDescent="0.25">
      <c r="A24" s="159"/>
      <c r="B24" s="49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9"/>
      <c r="D24" s="75"/>
      <c r="E24" s="75"/>
      <c r="F24" s="75"/>
    </row>
    <row r="25" spans="1:13" ht="45" x14ac:dyDescent="0.25">
      <c r="A25" s="160"/>
      <c r="B25" s="49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9"/>
      <c r="D25" s="75"/>
      <c r="E25" s="75"/>
      <c r="F25" s="75"/>
    </row>
    <row r="26" spans="1:13" ht="18" customHeight="1" x14ac:dyDescent="0.25">
      <c r="A26" s="154" t="s">
        <v>30</v>
      </c>
      <c r="B26" s="155"/>
      <c r="C26" s="90" t="e">
        <f>AVERAGE(C20:C25)</f>
        <v>#DIV/0!</v>
      </c>
      <c r="D26" s="75"/>
      <c r="E26" s="75"/>
      <c r="F26" s="75"/>
    </row>
    <row r="27" spans="1:13" ht="30" x14ac:dyDescent="0.25">
      <c r="A27" s="153" t="str">
        <f>УПРАВЛЕНИЕ!A23</f>
        <v>Эстетическое воспитание</v>
      </c>
      <c r="B27" s="78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9"/>
      <c r="D27" s="75"/>
      <c r="E27" s="75"/>
      <c r="F27" s="75"/>
      <c r="G27" s="70"/>
      <c r="H27" s="70"/>
      <c r="I27" s="70"/>
      <c r="J27" s="70"/>
      <c r="K27" s="70"/>
      <c r="L27" s="70"/>
    </row>
    <row r="28" spans="1:13" ht="45" x14ac:dyDescent="0.25">
      <c r="A28" s="153"/>
      <c r="B28" s="49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9"/>
      <c r="D28" s="75"/>
      <c r="E28" s="75"/>
      <c r="F28" s="75"/>
      <c r="G28" s="70"/>
      <c r="H28" s="70"/>
      <c r="I28" s="70"/>
      <c r="J28" s="70"/>
      <c r="K28" s="70"/>
      <c r="L28" s="70"/>
      <c r="M28" s="60"/>
    </row>
    <row r="29" spans="1:13" ht="45" x14ac:dyDescent="0.25">
      <c r="A29" s="153"/>
      <c r="B29" s="49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9"/>
      <c r="D29" s="75"/>
      <c r="E29" s="75"/>
      <c r="F29" s="75"/>
      <c r="G29" s="70"/>
      <c r="H29" s="70"/>
      <c r="I29" s="70"/>
      <c r="J29" s="70"/>
      <c r="K29" s="70"/>
      <c r="L29" s="70"/>
      <c r="M29" s="60"/>
    </row>
    <row r="30" spans="1:13" ht="30" x14ac:dyDescent="0.25">
      <c r="A30" s="153"/>
      <c r="B30" s="49" t="str">
        <f>УПРАВЛЕНИЕ!B26</f>
        <v>Ориентирован на самовыражение в разных видах искусства, в художественном творчестве.</v>
      </c>
      <c r="C30" s="89"/>
      <c r="D30" s="75"/>
      <c r="E30" s="75"/>
      <c r="F30" s="75"/>
      <c r="K30" s="60"/>
      <c r="L30" s="60"/>
      <c r="M30" s="60"/>
    </row>
    <row r="31" spans="1:13" ht="18" customHeight="1" x14ac:dyDescent="0.25">
      <c r="A31" s="154" t="s">
        <v>31</v>
      </c>
      <c r="B31" s="155"/>
      <c r="C31" s="90" t="e">
        <f>AVERAGE(C27:C30)</f>
        <v>#DIV/0!</v>
      </c>
      <c r="D31" s="75"/>
      <c r="E31" s="75"/>
      <c r="F31" s="75"/>
      <c r="K31" s="60"/>
      <c r="L31" s="60"/>
      <c r="M31" s="60"/>
    </row>
    <row r="32" spans="1:13" ht="45" x14ac:dyDescent="0.25">
      <c r="A32" s="153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9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9"/>
      <c r="D32" s="75"/>
      <c r="E32" s="75"/>
      <c r="F32" s="75"/>
      <c r="G32" s="61"/>
      <c r="H32" s="61"/>
      <c r="I32" s="61"/>
      <c r="J32" s="61"/>
      <c r="K32" s="60"/>
      <c r="L32" s="60"/>
      <c r="M32" s="60"/>
    </row>
    <row r="33" spans="1:13" ht="45" x14ac:dyDescent="0.25">
      <c r="A33" s="153"/>
      <c r="B33" s="49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9"/>
      <c r="D33" s="75"/>
      <c r="E33" s="75"/>
      <c r="F33" s="75"/>
      <c r="G33" s="61"/>
      <c r="H33" s="61"/>
      <c r="I33" s="61"/>
      <c r="J33" s="61"/>
      <c r="K33" s="60"/>
      <c r="L33" s="60"/>
      <c r="M33" s="60"/>
    </row>
    <row r="34" spans="1:13" ht="45" x14ac:dyDescent="0.25">
      <c r="A34" s="153"/>
      <c r="B34" s="49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9"/>
      <c r="D34" s="75"/>
      <c r="E34" s="75"/>
      <c r="F34" s="75"/>
    </row>
    <row r="35" spans="1:13" ht="30" x14ac:dyDescent="0.25">
      <c r="A35" s="153"/>
      <c r="B35" s="49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9"/>
      <c r="D35" s="75"/>
      <c r="E35" s="75"/>
      <c r="F35" s="75"/>
    </row>
    <row r="36" spans="1:13" ht="30" x14ac:dyDescent="0.25">
      <c r="A36" s="153"/>
      <c r="B36" s="49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9"/>
      <c r="D36" s="75"/>
      <c r="E36" s="75"/>
      <c r="F36" s="75"/>
    </row>
    <row r="37" spans="1:13" ht="18" customHeight="1" x14ac:dyDescent="0.25">
      <c r="A37" s="154" t="s">
        <v>32</v>
      </c>
      <c r="B37" s="155"/>
      <c r="C37" s="90" t="e">
        <f>AVERAGE(C32:C36)</f>
        <v>#DIV/0!</v>
      </c>
      <c r="D37" s="75"/>
      <c r="E37" s="75"/>
      <c r="F37" s="75"/>
    </row>
    <row r="38" spans="1:13" x14ac:dyDescent="0.25">
      <c r="A38" s="153" t="str">
        <f>УПРАВЛЕНИЕ!A32</f>
        <v>Трудовое воспитание</v>
      </c>
      <c r="B38" s="49" t="str">
        <f>УПРАВЛЕНИЕ!B32</f>
        <v>Уважает труд, результаты своего труда, труда других людей.</v>
      </c>
      <c r="C38" s="89"/>
      <c r="D38" s="75"/>
      <c r="E38" s="75"/>
      <c r="F38" s="75"/>
    </row>
    <row r="39" spans="1:13" ht="30" x14ac:dyDescent="0.25">
      <c r="A39" s="153"/>
      <c r="B39" s="49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9"/>
      <c r="D39" s="75"/>
      <c r="E39" s="75"/>
      <c r="F39" s="75"/>
    </row>
    <row r="40" spans="1:13" ht="45" x14ac:dyDescent="0.25">
      <c r="A40" s="153"/>
      <c r="B40" s="49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9"/>
      <c r="D40" s="75"/>
      <c r="E40" s="75"/>
      <c r="F40" s="75"/>
    </row>
    <row r="41" spans="1:13" ht="60" x14ac:dyDescent="0.25">
      <c r="A41" s="153"/>
      <c r="B41" s="49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9"/>
      <c r="D41" s="75"/>
      <c r="E41" s="75"/>
      <c r="F41" s="75"/>
    </row>
    <row r="42" spans="1:13" ht="45" x14ac:dyDescent="0.25">
      <c r="A42" s="153"/>
      <c r="B42" s="49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9"/>
      <c r="D42" s="75"/>
      <c r="E42" s="75"/>
      <c r="F42" s="75"/>
    </row>
    <row r="43" spans="1:13" ht="17.25" customHeight="1" x14ac:dyDescent="0.25">
      <c r="A43" s="154" t="s">
        <v>34</v>
      </c>
      <c r="B43" s="155"/>
      <c r="C43" s="90" t="e">
        <f>AVERAGE(C38:C42)</f>
        <v>#DIV/0!</v>
      </c>
      <c r="D43" s="75"/>
      <c r="E43" s="75"/>
      <c r="F43" s="75"/>
    </row>
    <row r="44" spans="1:13" ht="30" x14ac:dyDescent="0.25">
      <c r="A44" s="153" t="str">
        <f>УПРАВЛЕНИЕ!A37</f>
        <v>Экологическое воспитание</v>
      </c>
      <c r="B44" s="49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9"/>
      <c r="D44" s="75"/>
      <c r="E44" s="75"/>
      <c r="F44" s="75"/>
    </row>
    <row r="45" spans="1:13" x14ac:dyDescent="0.25">
      <c r="A45" s="153"/>
      <c r="B45" s="49" t="str">
        <f>УПРАВЛЕНИЕ!B38</f>
        <v>Выражает активное неприятие действий, приносящих вред природе.</v>
      </c>
      <c r="C45" s="89"/>
      <c r="D45" s="75"/>
      <c r="E45" s="75"/>
      <c r="F45" s="75"/>
    </row>
    <row r="46" spans="1:13" ht="30" x14ac:dyDescent="0.25">
      <c r="A46" s="153"/>
      <c r="B46" s="49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9"/>
      <c r="D46" s="75"/>
      <c r="E46" s="75"/>
      <c r="F46" s="75"/>
    </row>
    <row r="47" spans="1:13" ht="45" x14ac:dyDescent="0.25">
      <c r="A47" s="153"/>
      <c r="B47" s="49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9"/>
      <c r="D47" s="75"/>
      <c r="E47" s="75"/>
      <c r="F47" s="75"/>
    </row>
    <row r="48" spans="1:13" ht="30" x14ac:dyDescent="0.25">
      <c r="A48" s="153"/>
      <c r="B48" s="49" t="str">
        <f>УПРАВЛЕНИЕ!B41</f>
        <v>Участвует в   практической   деятельности   экологической, природоохранной направленности.</v>
      </c>
      <c r="C48" s="89"/>
      <c r="D48" s="75"/>
      <c r="E48" s="75"/>
      <c r="F48" s="75"/>
    </row>
    <row r="49" spans="1:6" ht="18" customHeight="1" x14ac:dyDescent="0.25">
      <c r="A49" s="154" t="s">
        <v>44</v>
      </c>
      <c r="B49" s="155"/>
      <c r="C49" s="90" t="e">
        <f>AVERAGE(C44:C48)</f>
        <v>#DIV/0!</v>
      </c>
      <c r="D49" s="75"/>
      <c r="E49" s="75"/>
      <c r="F49" s="75"/>
    </row>
    <row r="50" spans="1:6" ht="30" x14ac:dyDescent="0.25">
      <c r="A50" s="153" t="str">
        <f>УПРАВЛЕНИЕ!A42</f>
        <v>Ценность научного познания</v>
      </c>
      <c r="B50" s="49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9"/>
      <c r="D50" s="75"/>
      <c r="E50" s="75"/>
      <c r="F50" s="75"/>
    </row>
    <row r="51" spans="1:6" ht="45" x14ac:dyDescent="0.25">
      <c r="A51" s="153"/>
      <c r="B51" s="49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9"/>
      <c r="D51" s="75"/>
      <c r="E51" s="75"/>
      <c r="F51" s="75"/>
    </row>
    <row r="52" spans="1:6" ht="45" x14ac:dyDescent="0.25">
      <c r="A52" s="153"/>
      <c r="B52" s="49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9"/>
      <c r="D52" s="75"/>
      <c r="E52" s="75"/>
      <c r="F52" s="75"/>
    </row>
    <row r="53" spans="1:6" ht="45" x14ac:dyDescent="0.25">
      <c r="A53" s="153"/>
      <c r="B53" s="49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9"/>
      <c r="D53" s="75"/>
      <c r="E53" s="75"/>
      <c r="F53" s="75"/>
    </row>
    <row r="54" spans="1:6" ht="18" customHeight="1" x14ac:dyDescent="0.25">
      <c r="A54" s="154" t="s">
        <v>35</v>
      </c>
      <c r="B54" s="155"/>
      <c r="C54" s="90" t="e">
        <f>AVERAGE(C50:C53)</f>
        <v>#DIV/0!</v>
      </c>
      <c r="D54" s="75"/>
      <c r="E54" s="75"/>
      <c r="F54" s="75"/>
    </row>
    <row r="57" spans="1:6" hidden="1" x14ac:dyDescent="0.25">
      <c r="A57" s="48" t="s">
        <v>38</v>
      </c>
      <c r="B57" s="47" t="e">
        <f>C13</f>
        <v>#DIV/0!</v>
      </c>
    </row>
    <row r="58" spans="1:6" hidden="1" x14ac:dyDescent="0.25">
      <c r="A58" s="48" t="s">
        <v>39</v>
      </c>
      <c r="B58" s="47" t="e">
        <f>C19</f>
        <v>#DIV/0!</v>
      </c>
    </row>
    <row r="59" spans="1:6" ht="30" hidden="1" x14ac:dyDescent="0.25">
      <c r="A59" s="48" t="s">
        <v>36</v>
      </c>
      <c r="B59" s="47" t="e">
        <f>C26</f>
        <v>#DIV/0!</v>
      </c>
    </row>
    <row r="60" spans="1:6" hidden="1" x14ac:dyDescent="0.25">
      <c r="A60" s="69" t="s">
        <v>37</v>
      </c>
      <c r="B60" s="47" t="e">
        <f>C31</f>
        <v>#DIV/0!</v>
      </c>
    </row>
    <row r="61" spans="1:6" hidden="1" x14ac:dyDescent="0.25">
      <c r="A61" s="48" t="s">
        <v>40</v>
      </c>
      <c r="B61" s="47" t="e">
        <f>C37</f>
        <v>#DIV/0!</v>
      </c>
    </row>
    <row r="62" spans="1:6" hidden="1" x14ac:dyDescent="0.25">
      <c r="A62" s="48" t="s">
        <v>41</v>
      </c>
      <c r="B62" s="47" t="e">
        <f>C43</f>
        <v>#DIV/0!</v>
      </c>
    </row>
    <row r="63" spans="1:6" hidden="1" x14ac:dyDescent="0.25">
      <c r="A63" s="27" t="s">
        <v>42</v>
      </c>
      <c r="B63" s="47" t="e">
        <f>C49</f>
        <v>#DIV/0!</v>
      </c>
    </row>
    <row r="64" spans="1:6" ht="30" hidden="1" x14ac:dyDescent="0.25">
      <c r="A64" s="48" t="s">
        <v>26</v>
      </c>
      <c r="B64" s="47" t="e">
        <f>C54</f>
        <v>#DIV/0!</v>
      </c>
    </row>
    <row r="65" spans="1:2" hidden="1" x14ac:dyDescent="0.25">
      <c r="A65" s="92" t="s">
        <v>16</v>
      </c>
      <c r="B65" s="93" t="e">
        <f>AVERAGE(B57:B64)</f>
        <v>#DIV/0!</v>
      </c>
    </row>
    <row r="69" spans="1:2" x14ac:dyDescent="0.25">
      <c r="B69" s="28" t="s">
        <v>17</v>
      </c>
    </row>
    <row r="70" spans="1:2" ht="75" hidden="1" x14ac:dyDescent="0.25">
      <c r="A70" s="48" t="s">
        <v>0</v>
      </c>
    </row>
    <row r="71" spans="1:2" ht="75" hidden="1" x14ac:dyDescent="0.25">
      <c r="A71" s="48" t="s">
        <v>1</v>
      </c>
    </row>
    <row r="72" spans="1:2" ht="75" hidden="1" x14ac:dyDescent="0.25">
      <c r="A72" s="48" t="s">
        <v>2</v>
      </c>
    </row>
    <row r="73" spans="1:2" hidden="1" x14ac:dyDescent="0.25"/>
    <row r="74" spans="1:2" hidden="1" x14ac:dyDescent="0.25">
      <c r="A74" s="27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2:A36"/>
    <mergeCell ref="A37:B37"/>
    <mergeCell ref="A43:B43"/>
    <mergeCell ref="A44:A48"/>
    <mergeCell ref="A49:B49"/>
    <mergeCell ref="A38:A42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26:B26"/>
    <mergeCell ref="A27:A30"/>
    <mergeCell ref="A31:B31"/>
    <mergeCell ref="A1:C1"/>
    <mergeCell ref="E3:M3"/>
    <mergeCell ref="F4:M4"/>
    <mergeCell ref="H5:I5"/>
    <mergeCell ref="F6:G6"/>
    <mergeCell ref="L6:M6"/>
  </mergeCells>
  <conditionalFormatting sqref="A3">
    <cfRule type="cellIs" dxfId="70" priority="2" operator="equal">
      <formula>0</formula>
    </cfRule>
  </conditionalFormatting>
  <conditionalFormatting sqref="F6 J5 L6">
    <cfRule type="cellIs" dxfId="69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61" t="str">
        <f>СТАРТ!A1</f>
        <v>Мониторинг личностных результатов обучающихся (ООО)</v>
      </c>
      <c r="B1" s="161"/>
      <c r="C1" s="161"/>
    </row>
    <row r="3" spans="1:25" ht="21" customHeight="1" x14ac:dyDescent="0.25">
      <c r="A3" s="11">
        <f>СТАРТ!B5</f>
        <v>0</v>
      </c>
      <c r="B3" s="77">
        <f>СТАРТ!B13</f>
        <v>0</v>
      </c>
      <c r="C3" s="62">
        <f>СТАРТ!D5</f>
        <v>0</v>
      </c>
      <c r="D3" s="76"/>
      <c r="E3" s="163" t="s">
        <v>64</v>
      </c>
      <c r="F3" s="163"/>
      <c r="G3" s="163"/>
      <c r="H3" s="163"/>
      <c r="I3" s="163"/>
      <c r="J3" s="163"/>
      <c r="K3" s="163"/>
      <c r="L3" s="163"/>
      <c r="M3" s="163"/>
    </row>
    <row r="4" spans="1:25" ht="15.75" x14ac:dyDescent="0.25">
      <c r="A4" s="127" t="s">
        <v>4</v>
      </c>
      <c r="B4" s="124"/>
      <c r="C4" s="127" t="s">
        <v>5</v>
      </c>
      <c r="D4" s="56"/>
      <c r="E4" s="56"/>
      <c r="F4" s="164">
        <f>B3</f>
        <v>0</v>
      </c>
      <c r="G4" s="164"/>
      <c r="H4" s="164"/>
      <c r="I4" s="164"/>
      <c r="J4" s="164"/>
      <c r="K4" s="164"/>
      <c r="L4" s="164"/>
      <c r="M4" s="164"/>
    </row>
    <row r="5" spans="1:25" ht="21" customHeight="1" x14ac:dyDescent="0.25">
      <c r="D5" s="56"/>
      <c r="E5" s="56"/>
      <c r="F5" s="56"/>
      <c r="G5" s="58"/>
      <c r="H5" s="162" t="s">
        <v>19</v>
      </c>
      <c r="I5" s="162"/>
      <c r="J5" s="59">
        <f>СТАРТ!D5</f>
        <v>0</v>
      </c>
      <c r="K5" s="56" t="s">
        <v>14</v>
      </c>
      <c r="L5" s="56"/>
      <c r="M5" s="57"/>
    </row>
    <row r="6" spans="1:25" ht="48.75" customHeight="1" x14ac:dyDescent="0.25">
      <c r="A6" s="91" t="s">
        <v>21</v>
      </c>
      <c r="B6" s="91" t="s">
        <v>12</v>
      </c>
      <c r="C6" s="91" t="s">
        <v>3</v>
      </c>
      <c r="D6" s="75"/>
      <c r="E6" s="75"/>
      <c r="F6" s="168">
        <f>СТАРТ!B3</f>
        <v>0</v>
      </c>
      <c r="G6" s="168"/>
      <c r="I6" s="53"/>
      <c r="J6" s="54"/>
      <c r="L6" s="171">
        <f>A3</f>
        <v>0</v>
      </c>
      <c r="M6" s="171"/>
    </row>
    <row r="7" spans="1:25" ht="45" x14ac:dyDescent="0.25">
      <c r="A7" s="158" t="str">
        <f>УПРАВЛЕНИЕ!A6</f>
        <v>Гражданское воспитание</v>
      </c>
      <c r="B7" s="49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9"/>
      <c r="D7" s="73"/>
      <c r="E7" s="73"/>
      <c r="F7" s="169" t="s">
        <v>15</v>
      </c>
      <c r="G7" s="169"/>
      <c r="H7" s="34"/>
      <c r="I7" s="50"/>
      <c r="J7" s="51"/>
      <c r="L7" s="169" t="s">
        <v>4</v>
      </c>
      <c r="M7" s="169"/>
      <c r="O7" s="170" t="s">
        <v>13</v>
      </c>
      <c r="P7" s="170"/>
      <c r="Q7" s="170"/>
      <c r="R7" s="170"/>
      <c r="S7" s="170"/>
      <c r="T7" s="103"/>
    </row>
    <row r="8" spans="1:25" ht="60" x14ac:dyDescent="0.25">
      <c r="A8" s="159"/>
      <c r="B8" s="49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9"/>
      <c r="D8" s="74"/>
      <c r="E8" s="74"/>
      <c r="F8" s="74"/>
      <c r="O8" s="166" t="s">
        <v>51</v>
      </c>
      <c r="P8" s="166"/>
      <c r="Q8" s="166"/>
      <c r="R8" s="166"/>
      <c r="S8" s="167" t="s">
        <v>52</v>
      </c>
      <c r="T8" s="152"/>
    </row>
    <row r="9" spans="1:25" ht="15.75" x14ac:dyDescent="0.25">
      <c r="A9" s="159"/>
      <c r="B9" s="49" t="str">
        <f>УПРАВЛЕНИЕ!B8</f>
        <v xml:space="preserve">Проявляет уважение к государственным символам России, праздникам. </v>
      </c>
      <c r="C9" s="89"/>
      <c r="D9" s="74"/>
      <c r="E9" s="74"/>
      <c r="F9" s="74"/>
      <c r="O9" s="166"/>
      <c r="P9" s="166"/>
      <c r="Q9" s="166"/>
      <c r="R9" s="166"/>
      <c r="S9" s="167"/>
      <c r="T9" s="152"/>
      <c r="Y9" s="55"/>
    </row>
    <row r="10" spans="1:25" ht="45" x14ac:dyDescent="0.25">
      <c r="A10" s="159"/>
      <c r="B10" s="49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9"/>
      <c r="D10" s="74"/>
      <c r="E10" s="74"/>
      <c r="F10" s="74"/>
      <c r="H10" s="50"/>
      <c r="I10" s="50"/>
      <c r="J10" s="51"/>
      <c r="O10" s="166"/>
      <c r="P10" s="166"/>
      <c r="Q10" s="166"/>
      <c r="R10" s="166"/>
      <c r="S10" s="167"/>
      <c r="T10" s="126"/>
    </row>
    <row r="11" spans="1:25" ht="30" x14ac:dyDescent="0.25">
      <c r="A11" s="159"/>
      <c r="B11" s="49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9"/>
      <c r="D11" s="45"/>
      <c r="E11" s="45"/>
      <c r="F11" s="45"/>
      <c r="H11" s="43"/>
      <c r="I11" s="43"/>
      <c r="J11" s="44"/>
      <c r="O11" s="166"/>
      <c r="P11" s="166"/>
      <c r="Q11" s="166"/>
      <c r="R11" s="166"/>
      <c r="S11" s="167"/>
      <c r="T11" s="126"/>
    </row>
    <row r="12" spans="1:25" ht="45" x14ac:dyDescent="0.25">
      <c r="A12" s="159"/>
      <c r="B12" s="49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9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5"/>
    </row>
    <row r="13" spans="1:25" ht="18" customHeight="1" x14ac:dyDescent="0.25">
      <c r="A13" s="156" t="s">
        <v>27</v>
      </c>
      <c r="B13" s="157"/>
      <c r="C13" s="90" t="e">
        <f>AVERAGE(C7:C12)</f>
        <v>#DIV/0!</v>
      </c>
      <c r="D13" s="45"/>
      <c r="E13" s="45"/>
      <c r="F13" s="45"/>
      <c r="G13" s="43"/>
      <c r="H13" s="43"/>
      <c r="I13" s="43"/>
      <c r="J13" s="44"/>
      <c r="O13" s="50"/>
      <c r="P13" s="50"/>
      <c r="Q13" s="50" t="s">
        <v>17</v>
      </c>
      <c r="R13" s="50"/>
      <c r="S13" s="50"/>
    </row>
    <row r="14" spans="1:25" ht="30" x14ac:dyDescent="0.25">
      <c r="A14" s="158" t="str">
        <f>УПРАВЛЕНИЕ!A12</f>
        <v>Патриотическое воспитание</v>
      </c>
      <c r="B14" s="49" t="str">
        <f>УПРАВЛЕНИЕ!B12</f>
        <v>Сознаёт свою национальную, этническую принадлежность, любит свой народ, его традиции, культуру.</v>
      </c>
      <c r="C14" s="89"/>
      <c r="D14" s="45"/>
      <c r="E14" s="45"/>
      <c r="F14" s="45"/>
      <c r="G14" s="45"/>
      <c r="H14" s="45"/>
      <c r="O14" s="50"/>
      <c r="P14" s="50"/>
      <c r="Q14" s="50"/>
      <c r="R14" s="50"/>
      <c r="S14" s="50"/>
    </row>
    <row r="15" spans="1:25" ht="45" x14ac:dyDescent="0.25">
      <c r="A15" s="159"/>
      <c r="B15" s="49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9"/>
      <c r="D15" s="45"/>
      <c r="E15" s="45"/>
      <c r="F15" s="45"/>
      <c r="G15" s="45"/>
      <c r="H15" s="71" t="s">
        <v>43</v>
      </c>
      <c r="I15" s="46"/>
      <c r="K15" s="52" t="e">
        <f>B65</f>
        <v>#DIV/0!</v>
      </c>
      <c r="L15" s="52"/>
      <c r="O15" s="50"/>
      <c r="P15" s="50"/>
      <c r="Q15" s="50"/>
      <c r="R15" s="50"/>
      <c r="S15" s="50"/>
    </row>
    <row r="16" spans="1:25" ht="30" x14ac:dyDescent="0.25">
      <c r="A16" s="159"/>
      <c r="B16" s="49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9"/>
      <c r="D16" s="45"/>
      <c r="E16" s="45"/>
      <c r="F16" s="45"/>
      <c r="G16" s="45"/>
      <c r="H16" s="45"/>
      <c r="I16" s="71"/>
      <c r="J16" s="46"/>
      <c r="L16" s="52"/>
      <c r="O16" s="50"/>
      <c r="P16" s="50"/>
      <c r="Q16" s="50"/>
      <c r="R16" s="50"/>
      <c r="S16" s="50"/>
    </row>
    <row r="17" spans="1:13" ht="45" customHeight="1" x14ac:dyDescent="0.25">
      <c r="A17" s="159"/>
      <c r="B17" s="49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9"/>
      <c r="D17" s="75"/>
      <c r="E17" s="75"/>
      <c r="G17" s="165" t="s">
        <v>47</v>
      </c>
      <c r="H17" s="165"/>
      <c r="I17" s="165"/>
      <c r="J17" s="165"/>
      <c r="K17" s="165"/>
      <c r="L17" s="165"/>
      <c r="M17" s="165"/>
    </row>
    <row r="18" spans="1:13" x14ac:dyDescent="0.25">
      <c r="A18" s="160"/>
      <c r="B18" s="49" t="str">
        <f>УПРАВЛЕНИЕ!B16</f>
        <v>Принимает участие в мероприятиях патриотической направленности.</v>
      </c>
      <c r="C18" s="89"/>
      <c r="D18" s="75"/>
      <c r="E18" s="75"/>
      <c r="G18" s="165"/>
      <c r="H18" s="165"/>
      <c r="I18" s="165"/>
      <c r="J18" s="165"/>
      <c r="K18" s="165"/>
      <c r="L18" s="165"/>
      <c r="M18" s="165"/>
    </row>
    <row r="19" spans="1:13" ht="18" customHeight="1" x14ac:dyDescent="0.25">
      <c r="A19" s="156" t="s">
        <v>29</v>
      </c>
      <c r="B19" s="157"/>
      <c r="C19" s="90" t="e">
        <f>AVERAGE(C14:C18)</f>
        <v>#DIV/0!</v>
      </c>
      <c r="D19" s="75"/>
      <c r="E19" s="75"/>
      <c r="G19" s="165"/>
      <c r="H19" s="165"/>
      <c r="I19" s="165"/>
      <c r="J19" s="165"/>
      <c r="K19" s="165"/>
      <c r="L19" s="165"/>
      <c r="M19" s="165"/>
    </row>
    <row r="20" spans="1:13" ht="45" x14ac:dyDescent="0.25">
      <c r="A20" s="158" t="str">
        <f>УПРАВЛЕНИЕ!A17</f>
        <v>Духовно-нравственное воспитание</v>
      </c>
      <c r="B20" s="49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9"/>
      <c r="D20" s="75"/>
      <c r="E20" s="75"/>
      <c r="G20" s="165"/>
      <c r="H20" s="165"/>
      <c r="I20" s="165"/>
      <c r="J20" s="165"/>
      <c r="K20" s="165"/>
      <c r="L20" s="165"/>
      <c r="M20" s="165"/>
    </row>
    <row r="21" spans="1:13" ht="45.75" customHeight="1" x14ac:dyDescent="0.25">
      <c r="A21" s="159"/>
      <c r="B21" s="49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9"/>
      <c r="D21" s="75"/>
      <c r="E21" s="75"/>
      <c r="G21" s="129"/>
      <c r="H21" s="129"/>
      <c r="I21" s="129"/>
      <c r="J21" s="129"/>
      <c r="K21" s="129"/>
      <c r="L21" s="129"/>
      <c r="M21" s="129"/>
    </row>
    <row r="22" spans="1:13" ht="45" x14ac:dyDescent="0.25">
      <c r="A22" s="159"/>
      <c r="B22" s="49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9"/>
      <c r="D22" s="75"/>
      <c r="E22" s="75"/>
      <c r="G22" s="129"/>
      <c r="H22" s="129"/>
      <c r="I22" s="129"/>
      <c r="J22" s="129"/>
      <c r="K22" s="129"/>
      <c r="L22" s="129"/>
      <c r="M22" s="129"/>
    </row>
    <row r="23" spans="1:13" ht="60" x14ac:dyDescent="0.25">
      <c r="A23" s="159"/>
      <c r="B23" s="49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9"/>
      <c r="D23" s="75"/>
      <c r="E23" s="75"/>
      <c r="G23" s="129"/>
      <c r="H23" s="129"/>
      <c r="I23" s="129"/>
      <c r="J23" s="129"/>
      <c r="K23" s="129"/>
      <c r="L23" s="129"/>
      <c r="M23" s="129"/>
    </row>
    <row r="24" spans="1:13" ht="45" x14ac:dyDescent="0.25">
      <c r="A24" s="159"/>
      <c r="B24" s="49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9"/>
      <c r="D24" s="75"/>
      <c r="E24" s="75"/>
      <c r="F24" s="75"/>
    </row>
    <row r="25" spans="1:13" ht="45" x14ac:dyDescent="0.25">
      <c r="A25" s="160"/>
      <c r="B25" s="49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9"/>
      <c r="D25" s="75"/>
      <c r="E25" s="75"/>
      <c r="F25" s="75"/>
    </row>
    <row r="26" spans="1:13" ht="18" customHeight="1" x14ac:dyDescent="0.25">
      <c r="A26" s="154" t="s">
        <v>30</v>
      </c>
      <c r="B26" s="155"/>
      <c r="C26" s="90" t="e">
        <f>AVERAGE(C20:C25)</f>
        <v>#DIV/0!</v>
      </c>
      <c r="D26" s="75"/>
      <c r="E26" s="75"/>
      <c r="F26" s="75"/>
    </row>
    <row r="27" spans="1:13" ht="30" x14ac:dyDescent="0.25">
      <c r="A27" s="153" t="str">
        <f>УПРАВЛЕНИЕ!A23</f>
        <v>Эстетическое воспитание</v>
      </c>
      <c r="B27" s="78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9"/>
      <c r="D27" s="75"/>
      <c r="E27" s="75"/>
      <c r="F27" s="75"/>
      <c r="G27" s="70"/>
      <c r="H27" s="70"/>
      <c r="I27" s="70"/>
      <c r="J27" s="70"/>
      <c r="K27" s="70"/>
      <c r="L27" s="70"/>
    </row>
    <row r="28" spans="1:13" ht="45" x14ac:dyDescent="0.25">
      <c r="A28" s="153"/>
      <c r="B28" s="49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9"/>
      <c r="D28" s="75"/>
      <c r="E28" s="75"/>
      <c r="F28" s="75"/>
      <c r="G28" s="70"/>
      <c r="H28" s="70"/>
      <c r="I28" s="70"/>
      <c r="J28" s="70"/>
      <c r="K28" s="70"/>
      <c r="L28" s="70"/>
      <c r="M28" s="60"/>
    </row>
    <row r="29" spans="1:13" ht="45" x14ac:dyDescent="0.25">
      <c r="A29" s="153"/>
      <c r="B29" s="49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9"/>
      <c r="D29" s="75"/>
      <c r="E29" s="75"/>
      <c r="F29" s="75"/>
      <c r="G29" s="70"/>
      <c r="H29" s="70"/>
      <c r="I29" s="70"/>
      <c r="J29" s="70"/>
      <c r="K29" s="70"/>
      <c r="L29" s="70"/>
      <c r="M29" s="60"/>
    </row>
    <row r="30" spans="1:13" ht="30" x14ac:dyDescent="0.25">
      <c r="A30" s="153"/>
      <c r="B30" s="49" t="str">
        <f>УПРАВЛЕНИЕ!B26</f>
        <v>Ориентирован на самовыражение в разных видах искусства, в художественном творчестве.</v>
      </c>
      <c r="C30" s="89"/>
      <c r="D30" s="75"/>
      <c r="E30" s="75"/>
      <c r="F30" s="75"/>
      <c r="K30" s="60"/>
      <c r="L30" s="60"/>
      <c r="M30" s="60"/>
    </row>
    <row r="31" spans="1:13" ht="18" customHeight="1" x14ac:dyDescent="0.25">
      <c r="A31" s="154" t="s">
        <v>31</v>
      </c>
      <c r="B31" s="155"/>
      <c r="C31" s="90" t="e">
        <f>AVERAGE(C27:C30)</f>
        <v>#DIV/0!</v>
      </c>
      <c r="D31" s="75"/>
      <c r="E31" s="75"/>
      <c r="F31" s="75"/>
      <c r="K31" s="60"/>
      <c r="L31" s="60"/>
      <c r="M31" s="60"/>
    </row>
    <row r="32" spans="1:13" ht="45" x14ac:dyDescent="0.25">
      <c r="A32" s="153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9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9"/>
      <c r="D32" s="75"/>
      <c r="E32" s="75"/>
      <c r="F32" s="75"/>
      <c r="G32" s="61"/>
      <c r="H32" s="61"/>
      <c r="I32" s="61"/>
      <c r="J32" s="61"/>
      <c r="K32" s="60"/>
      <c r="L32" s="60"/>
      <c r="M32" s="60"/>
    </row>
    <row r="33" spans="1:13" ht="45" x14ac:dyDescent="0.25">
      <c r="A33" s="153"/>
      <c r="B33" s="49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9"/>
      <c r="D33" s="75"/>
      <c r="E33" s="75"/>
      <c r="F33" s="75"/>
      <c r="G33" s="61"/>
      <c r="H33" s="61"/>
      <c r="I33" s="61"/>
      <c r="J33" s="61"/>
      <c r="K33" s="60"/>
      <c r="L33" s="60"/>
      <c r="M33" s="60"/>
    </row>
    <row r="34" spans="1:13" ht="45" x14ac:dyDescent="0.25">
      <c r="A34" s="153"/>
      <c r="B34" s="49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9"/>
      <c r="D34" s="75"/>
      <c r="E34" s="75"/>
      <c r="F34" s="75"/>
    </row>
    <row r="35" spans="1:13" ht="30" x14ac:dyDescent="0.25">
      <c r="A35" s="153"/>
      <c r="B35" s="49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9"/>
      <c r="D35" s="75"/>
      <c r="E35" s="75"/>
      <c r="F35" s="75"/>
    </row>
    <row r="36" spans="1:13" ht="30" x14ac:dyDescent="0.25">
      <c r="A36" s="153"/>
      <c r="B36" s="49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9"/>
      <c r="D36" s="75"/>
      <c r="E36" s="75"/>
      <c r="F36" s="75"/>
    </row>
    <row r="37" spans="1:13" ht="18" customHeight="1" x14ac:dyDescent="0.25">
      <c r="A37" s="154" t="s">
        <v>32</v>
      </c>
      <c r="B37" s="155"/>
      <c r="C37" s="90" t="e">
        <f>AVERAGE(C32:C36)</f>
        <v>#DIV/0!</v>
      </c>
      <c r="D37" s="75"/>
      <c r="E37" s="75"/>
      <c r="F37" s="75"/>
    </row>
    <row r="38" spans="1:13" x14ac:dyDescent="0.25">
      <c r="A38" s="153" t="str">
        <f>УПРАВЛЕНИЕ!A32</f>
        <v>Трудовое воспитание</v>
      </c>
      <c r="B38" s="49" t="str">
        <f>УПРАВЛЕНИЕ!B32</f>
        <v>Уважает труд, результаты своего труда, труда других людей.</v>
      </c>
      <c r="C38" s="89"/>
      <c r="D38" s="75"/>
      <c r="E38" s="75"/>
      <c r="F38" s="75"/>
    </row>
    <row r="39" spans="1:13" ht="30" x14ac:dyDescent="0.25">
      <c r="A39" s="153"/>
      <c r="B39" s="49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9"/>
      <c r="D39" s="75"/>
      <c r="E39" s="75"/>
      <c r="F39" s="75"/>
    </row>
    <row r="40" spans="1:13" ht="45" x14ac:dyDescent="0.25">
      <c r="A40" s="153"/>
      <c r="B40" s="49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9"/>
      <c r="D40" s="75"/>
      <c r="E40" s="75"/>
      <c r="F40" s="75"/>
    </row>
    <row r="41" spans="1:13" ht="60" x14ac:dyDescent="0.25">
      <c r="A41" s="153"/>
      <c r="B41" s="49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9"/>
      <c r="D41" s="75"/>
      <c r="E41" s="75"/>
      <c r="F41" s="75"/>
    </row>
    <row r="42" spans="1:13" ht="45" x14ac:dyDescent="0.25">
      <c r="A42" s="153"/>
      <c r="B42" s="49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9"/>
      <c r="D42" s="75"/>
      <c r="E42" s="75"/>
      <c r="F42" s="75"/>
    </row>
    <row r="43" spans="1:13" ht="17.25" customHeight="1" x14ac:dyDescent="0.25">
      <c r="A43" s="154" t="s">
        <v>34</v>
      </c>
      <c r="B43" s="155"/>
      <c r="C43" s="90" t="e">
        <f>AVERAGE(C38:C42)</f>
        <v>#DIV/0!</v>
      </c>
      <c r="D43" s="75"/>
      <c r="E43" s="75"/>
      <c r="F43" s="75"/>
    </row>
    <row r="44" spans="1:13" ht="30" x14ac:dyDescent="0.25">
      <c r="A44" s="153" t="str">
        <f>УПРАВЛЕНИЕ!A37</f>
        <v>Экологическое воспитание</v>
      </c>
      <c r="B44" s="49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9"/>
      <c r="D44" s="75"/>
      <c r="E44" s="75"/>
      <c r="F44" s="75"/>
    </row>
    <row r="45" spans="1:13" x14ac:dyDescent="0.25">
      <c r="A45" s="153"/>
      <c r="B45" s="49" t="str">
        <f>УПРАВЛЕНИЕ!B38</f>
        <v>Выражает активное неприятие действий, приносящих вред природе.</v>
      </c>
      <c r="C45" s="89"/>
      <c r="D45" s="75"/>
      <c r="E45" s="75"/>
      <c r="F45" s="75"/>
    </row>
    <row r="46" spans="1:13" ht="30" x14ac:dyDescent="0.25">
      <c r="A46" s="153"/>
      <c r="B46" s="49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9"/>
      <c r="D46" s="75"/>
      <c r="E46" s="75"/>
      <c r="F46" s="75"/>
    </row>
    <row r="47" spans="1:13" ht="45" x14ac:dyDescent="0.25">
      <c r="A47" s="153"/>
      <c r="B47" s="49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9"/>
      <c r="D47" s="75"/>
      <c r="E47" s="75"/>
      <c r="F47" s="75"/>
    </row>
    <row r="48" spans="1:13" ht="30" x14ac:dyDescent="0.25">
      <c r="A48" s="153"/>
      <c r="B48" s="49" t="str">
        <f>УПРАВЛЕНИЕ!B41</f>
        <v>Участвует в   практической   деятельности   экологической, природоохранной направленности.</v>
      </c>
      <c r="C48" s="89"/>
      <c r="D48" s="75"/>
      <c r="E48" s="75"/>
      <c r="F48" s="75"/>
    </row>
    <row r="49" spans="1:6" ht="18" customHeight="1" x14ac:dyDescent="0.25">
      <c r="A49" s="154" t="s">
        <v>44</v>
      </c>
      <c r="B49" s="155"/>
      <c r="C49" s="90" t="e">
        <f>AVERAGE(C44:C48)</f>
        <v>#DIV/0!</v>
      </c>
      <c r="D49" s="75"/>
      <c r="E49" s="75"/>
      <c r="F49" s="75"/>
    </row>
    <row r="50" spans="1:6" ht="30" x14ac:dyDescent="0.25">
      <c r="A50" s="153" t="str">
        <f>УПРАВЛЕНИЕ!A42</f>
        <v>Ценность научного познания</v>
      </c>
      <c r="B50" s="49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9"/>
      <c r="D50" s="75"/>
      <c r="E50" s="75"/>
      <c r="F50" s="75"/>
    </row>
    <row r="51" spans="1:6" ht="45" x14ac:dyDescent="0.25">
      <c r="A51" s="153"/>
      <c r="B51" s="49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9"/>
      <c r="D51" s="75"/>
      <c r="E51" s="75"/>
      <c r="F51" s="75"/>
    </row>
    <row r="52" spans="1:6" ht="45" x14ac:dyDescent="0.25">
      <c r="A52" s="153"/>
      <c r="B52" s="49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9"/>
      <c r="D52" s="75"/>
      <c r="E52" s="75"/>
      <c r="F52" s="75"/>
    </row>
    <row r="53" spans="1:6" ht="45" x14ac:dyDescent="0.25">
      <c r="A53" s="153"/>
      <c r="B53" s="49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9"/>
      <c r="D53" s="75"/>
      <c r="E53" s="75"/>
      <c r="F53" s="75"/>
    </row>
    <row r="54" spans="1:6" ht="18" customHeight="1" x14ac:dyDescent="0.25">
      <c r="A54" s="154" t="s">
        <v>35</v>
      </c>
      <c r="B54" s="155"/>
      <c r="C54" s="90" t="e">
        <f>AVERAGE(C50:C53)</f>
        <v>#DIV/0!</v>
      </c>
      <c r="D54" s="75"/>
      <c r="E54" s="75"/>
      <c r="F54" s="75"/>
    </row>
    <row r="57" spans="1:6" hidden="1" x14ac:dyDescent="0.25">
      <c r="A57" s="48" t="s">
        <v>38</v>
      </c>
      <c r="B57" s="47" t="e">
        <f>C13</f>
        <v>#DIV/0!</v>
      </c>
    </row>
    <row r="58" spans="1:6" hidden="1" x14ac:dyDescent="0.25">
      <c r="A58" s="48" t="s">
        <v>39</v>
      </c>
      <c r="B58" s="47" t="e">
        <f>C19</f>
        <v>#DIV/0!</v>
      </c>
    </row>
    <row r="59" spans="1:6" ht="30" hidden="1" x14ac:dyDescent="0.25">
      <c r="A59" s="48" t="s">
        <v>36</v>
      </c>
      <c r="B59" s="47" t="e">
        <f>C26</f>
        <v>#DIV/0!</v>
      </c>
    </row>
    <row r="60" spans="1:6" hidden="1" x14ac:dyDescent="0.25">
      <c r="A60" s="69" t="s">
        <v>37</v>
      </c>
      <c r="B60" s="47" t="e">
        <f>C31</f>
        <v>#DIV/0!</v>
      </c>
    </row>
    <row r="61" spans="1:6" hidden="1" x14ac:dyDescent="0.25">
      <c r="A61" s="48" t="s">
        <v>40</v>
      </c>
      <c r="B61" s="47" t="e">
        <f>C37</f>
        <v>#DIV/0!</v>
      </c>
    </row>
    <row r="62" spans="1:6" hidden="1" x14ac:dyDescent="0.25">
      <c r="A62" s="48" t="s">
        <v>41</v>
      </c>
      <c r="B62" s="47" t="e">
        <f>C43</f>
        <v>#DIV/0!</v>
      </c>
    </row>
    <row r="63" spans="1:6" hidden="1" x14ac:dyDescent="0.25">
      <c r="A63" s="27" t="s">
        <v>42</v>
      </c>
      <c r="B63" s="47" t="e">
        <f>C49</f>
        <v>#DIV/0!</v>
      </c>
    </row>
    <row r="64" spans="1:6" ht="30" hidden="1" x14ac:dyDescent="0.25">
      <c r="A64" s="48" t="s">
        <v>26</v>
      </c>
      <c r="B64" s="47" t="e">
        <f>C54</f>
        <v>#DIV/0!</v>
      </c>
    </row>
    <row r="65" spans="1:2" hidden="1" x14ac:dyDescent="0.25">
      <c r="A65" s="92" t="s">
        <v>16</v>
      </c>
      <c r="B65" s="93" t="e">
        <f>AVERAGE(B57:B64)</f>
        <v>#DIV/0!</v>
      </c>
    </row>
    <row r="69" spans="1:2" x14ac:dyDescent="0.25">
      <c r="B69" s="28" t="s">
        <v>17</v>
      </c>
    </row>
    <row r="70" spans="1:2" ht="75" hidden="1" x14ac:dyDescent="0.25">
      <c r="A70" s="48" t="s">
        <v>0</v>
      </c>
    </row>
    <row r="71" spans="1:2" ht="75" hidden="1" x14ac:dyDescent="0.25">
      <c r="A71" s="48" t="s">
        <v>1</v>
      </c>
    </row>
    <row r="72" spans="1:2" ht="75" hidden="1" x14ac:dyDescent="0.25">
      <c r="A72" s="48" t="s">
        <v>2</v>
      </c>
    </row>
    <row r="73" spans="1:2" hidden="1" x14ac:dyDescent="0.25"/>
    <row r="74" spans="1:2" hidden="1" x14ac:dyDescent="0.25">
      <c r="A74" s="27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2:A36"/>
    <mergeCell ref="A37:B37"/>
    <mergeCell ref="A43:B43"/>
    <mergeCell ref="A44:A48"/>
    <mergeCell ref="A49:B49"/>
    <mergeCell ref="A38:A42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26:B26"/>
    <mergeCell ref="A27:A30"/>
    <mergeCell ref="A31:B31"/>
    <mergeCell ref="A1:C1"/>
    <mergeCell ref="E3:M3"/>
    <mergeCell ref="F4:M4"/>
    <mergeCell ref="H5:I5"/>
    <mergeCell ref="F6:G6"/>
    <mergeCell ref="L6:M6"/>
  </mergeCells>
  <conditionalFormatting sqref="A3">
    <cfRule type="cellIs" dxfId="68" priority="2" operator="equal">
      <formula>0</formula>
    </cfRule>
  </conditionalFormatting>
  <conditionalFormatting sqref="F6 J5 L6">
    <cfRule type="cellIs" dxfId="67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61" t="str">
        <f>СТАРТ!A1</f>
        <v>Мониторинг личностных результатов обучающихся (ООО)</v>
      </c>
      <c r="B1" s="161"/>
      <c r="C1" s="161"/>
    </row>
    <row r="3" spans="1:25" ht="21" customHeight="1" x14ac:dyDescent="0.25">
      <c r="A3" s="11">
        <f>СТАРТ!B5</f>
        <v>0</v>
      </c>
      <c r="B3" s="77">
        <f>СТАРТ!B14</f>
        <v>0</v>
      </c>
      <c r="C3" s="62">
        <f>СТАРТ!D5</f>
        <v>0</v>
      </c>
      <c r="D3" s="76"/>
      <c r="E3" s="163" t="s">
        <v>64</v>
      </c>
      <c r="F3" s="163"/>
      <c r="G3" s="163"/>
      <c r="H3" s="163"/>
      <c r="I3" s="163"/>
      <c r="J3" s="163"/>
      <c r="K3" s="163"/>
      <c r="L3" s="163"/>
      <c r="M3" s="163"/>
    </row>
    <row r="4" spans="1:25" ht="15.75" x14ac:dyDescent="0.25">
      <c r="A4" s="127" t="s">
        <v>4</v>
      </c>
      <c r="B4" s="124"/>
      <c r="C4" s="127" t="s">
        <v>5</v>
      </c>
      <c r="D4" s="56"/>
      <c r="E4" s="56"/>
      <c r="F4" s="164">
        <f>B3</f>
        <v>0</v>
      </c>
      <c r="G4" s="164"/>
      <c r="H4" s="164"/>
      <c r="I4" s="164"/>
      <c r="J4" s="164"/>
      <c r="K4" s="164"/>
      <c r="L4" s="164"/>
      <c r="M4" s="164"/>
    </row>
    <row r="5" spans="1:25" ht="21" customHeight="1" x14ac:dyDescent="0.25">
      <c r="D5" s="56"/>
      <c r="E5" s="56"/>
      <c r="F5" s="56"/>
      <c r="G5" s="58"/>
      <c r="H5" s="162" t="s">
        <v>19</v>
      </c>
      <c r="I5" s="162"/>
      <c r="J5" s="59">
        <f>СТАРТ!D5</f>
        <v>0</v>
      </c>
      <c r="K5" s="56" t="s">
        <v>14</v>
      </c>
      <c r="L5" s="56"/>
      <c r="M5" s="57"/>
    </row>
    <row r="6" spans="1:25" ht="48.75" customHeight="1" x14ac:dyDescent="0.25">
      <c r="A6" s="91" t="s">
        <v>21</v>
      </c>
      <c r="B6" s="91" t="s">
        <v>12</v>
      </c>
      <c r="C6" s="91" t="s">
        <v>3</v>
      </c>
      <c r="D6" s="75"/>
      <c r="E6" s="75"/>
      <c r="F6" s="168">
        <f>СТАРТ!B3</f>
        <v>0</v>
      </c>
      <c r="G6" s="168"/>
      <c r="I6" s="53"/>
      <c r="J6" s="54"/>
      <c r="L6" s="171">
        <f>A3</f>
        <v>0</v>
      </c>
      <c r="M6" s="171"/>
    </row>
    <row r="7" spans="1:25" ht="45" x14ac:dyDescent="0.25">
      <c r="A7" s="158" t="str">
        <f>УПРАВЛЕНИЕ!A6</f>
        <v>Гражданское воспитание</v>
      </c>
      <c r="B7" s="49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9"/>
      <c r="D7" s="73"/>
      <c r="E7" s="73"/>
      <c r="F7" s="169" t="s">
        <v>15</v>
      </c>
      <c r="G7" s="169"/>
      <c r="H7" s="34"/>
      <c r="I7" s="50"/>
      <c r="J7" s="51"/>
      <c r="L7" s="169" t="s">
        <v>4</v>
      </c>
      <c r="M7" s="169"/>
      <c r="O7" s="170" t="s">
        <v>13</v>
      </c>
      <c r="P7" s="170"/>
      <c r="Q7" s="170"/>
      <c r="R7" s="170"/>
      <c r="S7" s="170"/>
      <c r="T7" s="103"/>
    </row>
    <row r="8" spans="1:25" ht="60" x14ac:dyDescent="0.25">
      <c r="A8" s="159"/>
      <c r="B8" s="49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9"/>
      <c r="D8" s="74"/>
      <c r="E8" s="74"/>
      <c r="F8" s="74"/>
      <c r="O8" s="166" t="s">
        <v>51</v>
      </c>
      <c r="P8" s="166"/>
      <c r="Q8" s="166"/>
      <c r="R8" s="166"/>
      <c r="S8" s="167" t="s">
        <v>52</v>
      </c>
      <c r="T8" s="152"/>
    </row>
    <row r="9" spans="1:25" ht="15.75" x14ac:dyDescent="0.25">
      <c r="A9" s="159"/>
      <c r="B9" s="49" t="str">
        <f>УПРАВЛЕНИЕ!B8</f>
        <v xml:space="preserve">Проявляет уважение к государственным символам России, праздникам. </v>
      </c>
      <c r="C9" s="89"/>
      <c r="D9" s="74"/>
      <c r="E9" s="74"/>
      <c r="F9" s="74"/>
      <c r="O9" s="166"/>
      <c r="P9" s="166"/>
      <c r="Q9" s="166"/>
      <c r="R9" s="166"/>
      <c r="S9" s="167"/>
      <c r="T9" s="152"/>
      <c r="Y9" s="55"/>
    </row>
    <row r="10" spans="1:25" ht="45" x14ac:dyDescent="0.25">
      <c r="A10" s="159"/>
      <c r="B10" s="49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9"/>
      <c r="D10" s="74"/>
      <c r="E10" s="74"/>
      <c r="F10" s="74"/>
      <c r="H10" s="50"/>
      <c r="I10" s="50"/>
      <c r="J10" s="51"/>
      <c r="O10" s="166"/>
      <c r="P10" s="166"/>
      <c r="Q10" s="166"/>
      <c r="R10" s="166"/>
      <c r="S10" s="167"/>
      <c r="T10" s="126"/>
    </row>
    <row r="11" spans="1:25" ht="30" x14ac:dyDescent="0.25">
      <c r="A11" s="159"/>
      <c r="B11" s="49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9"/>
      <c r="D11" s="45"/>
      <c r="E11" s="45"/>
      <c r="F11" s="45"/>
      <c r="H11" s="43"/>
      <c r="I11" s="43"/>
      <c r="J11" s="44"/>
      <c r="O11" s="166"/>
      <c r="P11" s="166"/>
      <c r="Q11" s="166"/>
      <c r="R11" s="166"/>
      <c r="S11" s="167"/>
      <c r="T11" s="126"/>
    </row>
    <row r="12" spans="1:25" ht="45" x14ac:dyDescent="0.25">
      <c r="A12" s="159"/>
      <c r="B12" s="49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9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5"/>
    </row>
    <row r="13" spans="1:25" ht="18" customHeight="1" x14ac:dyDescent="0.25">
      <c r="A13" s="156" t="s">
        <v>27</v>
      </c>
      <c r="B13" s="157"/>
      <c r="C13" s="90" t="e">
        <f>AVERAGE(C7:C12)</f>
        <v>#DIV/0!</v>
      </c>
      <c r="D13" s="45"/>
      <c r="E13" s="45"/>
      <c r="F13" s="45"/>
      <c r="G13" s="43"/>
      <c r="H13" s="43"/>
      <c r="I13" s="43"/>
      <c r="J13" s="44"/>
      <c r="O13" s="50"/>
      <c r="P13" s="50"/>
      <c r="Q13" s="50" t="s">
        <v>17</v>
      </c>
      <c r="R13" s="50"/>
      <c r="S13" s="50"/>
    </row>
    <row r="14" spans="1:25" ht="30" x14ac:dyDescent="0.25">
      <c r="A14" s="158" t="str">
        <f>УПРАВЛЕНИЕ!A12</f>
        <v>Патриотическое воспитание</v>
      </c>
      <c r="B14" s="49" t="str">
        <f>УПРАВЛЕНИЕ!B12</f>
        <v>Сознаёт свою национальную, этническую принадлежность, любит свой народ, его традиции, культуру.</v>
      </c>
      <c r="C14" s="89"/>
      <c r="D14" s="45"/>
      <c r="E14" s="45"/>
      <c r="F14" s="45"/>
      <c r="G14" s="45"/>
      <c r="H14" s="45"/>
      <c r="O14" s="50"/>
      <c r="P14" s="50"/>
      <c r="Q14" s="50"/>
      <c r="R14" s="50"/>
      <c r="S14" s="50"/>
    </row>
    <row r="15" spans="1:25" ht="45" x14ac:dyDescent="0.25">
      <c r="A15" s="159"/>
      <c r="B15" s="49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9"/>
      <c r="D15" s="45"/>
      <c r="E15" s="45"/>
      <c r="F15" s="45"/>
      <c r="G15" s="45"/>
      <c r="H15" s="71" t="s">
        <v>43</v>
      </c>
      <c r="I15" s="46"/>
      <c r="K15" s="52" t="e">
        <f>B65</f>
        <v>#DIV/0!</v>
      </c>
      <c r="L15" s="52"/>
      <c r="O15" s="50"/>
      <c r="P15" s="50"/>
      <c r="Q15" s="50"/>
      <c r="R15" s="50"/>
      <c r="S15" s="50"/>
    </row>
    <row r="16" spans="1:25" ht="30" x14ac:dyDescent="0.25">
      <c r="A16" s="159"/>
      <c r="B16" s="49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9"/>
      <c r="D16" s="45"/>
      <c r="E16" s="45"/>
      <c r="F16" s="45"/>
      <c r="G16" s="45"/>
      <c r="H16" s="45"/>
      <c r="I16" s="71"/>
      <c r="J16" s="46"/>
      <c r="L16" s="52"/>
      <c r="O16" s="50"/>
      <c r="P16" s="50"/>
      <c r="Q16" s="50"/>
      <c r="R16" s="50"/>
      <c r="S16" s="50"/>
    </row>
    <row r="17" spans="1:13" ht="45" customHeight="1" x14ac:dyDescent="0.25">
      <c r="A17" s="159"/>
      <c r="B17" s="49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9"/>
      <c r="D17" s="75"/>
      <c r="E17" s="75"/>
      <c r="G17" s="165" t="s">
        <v>47</v>
      </c>
      <c r="H17" s="165"/>
      <c r="I17" s="165"/>
      <c r="J17" s="165"/>
      <c r="K17" s="165"/>
      <c r="L17" s="165"/>
      <c r="M17" s="165"/>
    </row>
    <row r="18" spans="1:13" x14ac:dyDescent="0.25">
      <c r="A18" s="160"/>
      <c r="B18" s="49" t="str">
        <f>УПРАВЛЕНИЕ!B16</f>
        <v>Принимает участие в мероприятиях патриотической направленности.</v>
      </c>
      <c r="C18" s="89"/>
      <c r="D18" s="75"/>
      <c r="E18" s="75"/>
      <c r="G18" s="165"/>
      <c r="H18" s="165"/>
      <c r="I18" s="165"/>
      <c r="J18" s="165"/>
      <c r="K18" s="165"/>
      <c r="L18" s="165"/>
      <c r="M18" s="165"/>
    </row>
    <row r="19" spans="1:13" ht="18" customHeight="1" x14ac:dyDescent="0.25">
      <c r="A19" s="156" t="s">
        <v>29</v>
      </c>
      <c r="B19" s="157"/>
      <c r="C19" s="90" t="e">
        <f>AVERAGE(C14:C18)</f>
        <v>#DIV/0!</v>
      </c>
      <c r="D19" s="75"/>
      <c r="E19" s="75"/>
      <c r="G19" s="165"/>
      <c r="H19" s="165"/>
      <c r="I19" s="165"/>
      <c r="J19" s="165"/>
      <c r="K19" s="165"/>
      <c r="L19" s="165"/>
      <c r="M19" s="165"/>
    </row>
    <row r="20" spans="1:13" ht="45" x14ac:dyDescent="0.25">
      <c r="A20" s="158" t="str">
        <f>УПРАВЛЕНИЕ!A17</f>
        <v>Духовно-нравственное воспитание</v>
      </c>
      <c r="B20" s="49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9"/>
      <c r="D20" s="75"/>
      <c r="E20" s="75"/>
      <c r="G20" s="165"/>
      <c r="H20" s="165"/>
      <c r="I20" s="165"/>
      <c r="J20" s="165"/>
      <c r="K20" s="165"/>
      <c r="L20" s="165"/>
      <c r="M20" s="165"/>
    </row>
    <row r="21" spans="1:13" ht="45.75" customHeight="1" x14ac:dyDescent="0.25">
      <c r="A21" s="159"/>
      <c r="B21" s="49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9"/>
      <c r="D21" s="75"/>
      <c r="E21" s="75"/>
      <c r="G21" s="129"/>
      <c r="H21" s="129"/>
      <c r="I21" s="129"/>
      <c r="J21" s="129"/>
      <c r="K21" s="129"/>
      <c r="L21" s="129"/>
      <c r="M21" s="129"/>
    </row>
    <row r="22" spans="1:13" ht="45" x14ac:dyDescent="0.25">
      <c r="A22" s="159"/>
      <c r="B22" s="49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9"/>
      <c r="D22" s="75"/>
      <c r="E22" s="75"/>
      <c r="G22" s="129"/>
      <c r="H22" s="129"/>
      <c r="I22" s="129"/>
      <c r="J22" s="129"/>
      <c r="K22" s="129"/>
      <c r="L22" s="129"/>
      <c r="M22" s="129"/>
    </row>
    <row r="23" spans="1:13" ht="60" x14ac:dyDescent="0.25">
      <c r="A23" s="159"/>
      <c r="B23" s="49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9"/>
      <c r="D23" s="75"/>
      <c r="E23" s="75"/>
      <c r="G23" s="129"/>
      <c r="H23" s="129"/>
      <c r="I23" s="129"/>
      <c r="J23" s="129"/>
      <c r="K23" s="129"/>
      <c r="L23" s="129"/>
      <c r="M23" s="129"/>
    </row>
    <row r="24" spans="1:13" ht="45" x14ac:dyDescent="0.25">
      <c r="A24" s="159"/>
      <c r="B24" s="49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9"/>
      <c r="D24" s="75"/>
      <c r="E24" s="75"/>
      <c r="F24" s="75"/>
    </row>
    <row r="25" spans="1:13" ht="45" x14ac:dyDescent="0.25">
      <c r="A25" s="160"/>
      <c r="B25" s="49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9"/>
      <c r="D25" s="75"/>
      <c r="E25" s="75"/>
      <c r="F25" s="75"/>
    </row>
    <row r="26" spans="1:13" ht="18" customHeight="1" x14ac:dyDescent="0.25">
      <c r="A26" s="154" t="s">
        <v>30</v>
      </c>
      <c r="B26" s="155"/>
      <c r="C26" s="90" t="e">
        <f>AVERAGE(C20:C25)</f>
        <v>#DIV/0!</v>
      </c>
      <c r="D26" s="75"/>
      <c r="E26" s="75"/>
      <c r="F26" s="75"/>
    </row>
    <row r="27" spans="1:13" ht="30" x14ac:dyDescent="0.25">
      <c r="A27" s="153" t="str">
        <f>УПРАВЛЕНИЕ!A23</f>
        <v>Эстетическое воспитание</v>
      </c>
      <c r="B27" s="78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9"/>
      <c r="D27" s="75"/>
      <c r="E27" s="75"/>
      <c r="F27" s="75"/>
      <c r="G27" s="70"/>
      <c r="H27" s="70"/>
      <c r="I27" s="70"/>
      <c r="J27" s="70"/>
      <c r="K27" s="70"/>
      <c r="L27" s="70"/>
    </row>
    <row r="28" spans="1:13" ht="45" x14ac:dyDescent="0.25">
      <c r="A28" s="153"/>
      <c r="B28" s="49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9"/>
      <c r="D28" s="75"/>
      <c r="E28" s="75"/>
      <c r="F28" s="75"/>
      <c r="G28" s="70"/>
      <c r="H28" s="70"/>
      <c r="I28" s="70"/>
      <c r="J28" s="70"/>
      <c r="K28" s="70"/>
      <c r="L28" s="70"/>
      <c r="M28" s="60"/>
    </row>
    <row r="29" spans="1:13" ht="45" x14ac:dyDescent="0.25">
      <c r="A29" s="153"/>
      <c r="B29" s="49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9"/>
      <c r="D29" s="75"/>
      <c r="E29" s="75"/>
      <c r="F29" s="75"/>
      <c r="G29" s="70"/>
      <c r="H29" s="70"/>
      <c r="I29" s="70"/>
      <c r="J29" s="70"/>
      <c r="K29" s="70"/>
      <c r="L29" s="70"/>
      <c r="M29" s="60"/>
    </row>
    <row r="30" spans="1:13" ht="30" x14ac:dyDescent="0.25">
      <c r="A30" s="153"/>
      <c r="B30" s="49" t="str">
        <f>УПРАВЛЕНИЕ!B26</f>
        <v>Ориентирован на самовыражение в разных видах искусства, в художественном творчестве.</v>
      </c>
      <c r="C30" s="89"/>
      <c r="D30" s="75"/>
      <c r="E30" s="75"/>
      <c r="F30" s="75"/>
      <c r="K30" s="60"/>
      <c r="L30" s="60"/>
      <c r="M30" s="60"/>
    </row>
    <row r="31" spans="1:13" ht="18" customHeight="1" x14ac:dyDescent="0.25">
      <c r="A31" s="154" t="s">
        <v>31</v>
      </c>
      <c r="B31" s="155"/>
      <c r="C31" s="90" t="e">
        <f>AVERAGE(C27:C30)</f>
        <v>#DIV/0!</v>
      </c>
      <c r="D31" s="75"/>
      <c r="E31" s="75"/>
      <c r="F31" s="75"/>
      <c r="K31" s="60"/>
      <c r="L31" s="60"/>
      <c r="M31" s="60"/>
    </row>
    <row r="32" spans="1:13" ht="45" x14ac:dyDescent="0.25">
      <c r="A32" s="153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9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9"/>
      <c r="D32" s="75"/>
      <c r="E32" s="75"/>
      <c r="F32" s="75"/>
      <c r="G32" s="61"/>
      <c r="H32" s="61"/>
      <c r="I32" s="61"/>
      <c r="J32" s="61"/>
      <c r="K32" s="60"/>
      <c r="L32" s="60"/>
      <c r="M32" s="60"/>
    </row>
    <row r="33" spans="1:13" ht="45" x14ac:dyDescent="0.25">
      <c r="A33" s="153"/>
      <c r="B33" s="49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9"/>
      <c r="D33" s="75"/>
      <c r="E33" s="75"/>
      <c r="F33" s="75"/>
      <c r="G33" s="61"/>
      <c r="H33" s="61"/>
      <c r="I33" s="61"/>
      <c r="J33" s="61"/>
      <c r="K33" s="60"/>
      <c r="L33" s="60"/>
      <c r="M33" s="60"/>
    </row>
    <row r="34" spans="1:13" ht="45" x14ac:dyDescent="0.25">
      <c r="A34" s="153"/>
      <c r="B34" s="49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9"/>
      <c r="D34" s="75"/>
      <c r="E34" s="75"/>
      <c r="F34" s="75"/>
    </row>
    <row r="35" spans="1:13" ht="30" x14ac:dyDescent="0.25">
      <c r="A35" s="153"/>
      <c r="B35" s="49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9"/>
      <c r="D35" s="75"/>
      <c r="E35" s="75"/>
      <c r="F35" s="75"/>
    </row>
    <row r="36" spans="1:13" ht="30" x14ac:dyDescent="0.25">
      <c r="A36" s="153"/>
      <c r="B36" s="49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9"/>
      <c r="D36" s="75"/>
      <c r="E36" s="75"/>
      <c r="F36" s="75"/>
    </row>
    <row r="37" spans="1:13" ht="18" customHeight="1" x14ac:dyDescent="0.25">
      <c r="A37" s="154" t="s">
        <v>32</v>
      </c>
      <c r="B37" s="155"/>
      <c r="C37" s="90" t="e">
        <f>AVERAGE(C32:C36)</f>
        <v>#DIV/0!</v>
      </c>
      <c r="D37" s="75"/>
      <c r="E37" s="75"/>
      <c r="F37" s="75"/>
    </row>
    <row r="38" spans="1:13" x14ac:dyDescent="0.25">
      <c r="A38" s="153" t="str">
        <f>УПРАВЛЕНИЕ!A32</f>
        <v>Трудовое воспитание</v>
      </c>
      <c r="B38" s="49" t="str">
        <f>УПРАВЛЕНИЕ!B32</f>
        <v>Уважает труд, результаты своего труда, труда других людей.</v>
      </c>
      <c r="C38" s="89"/>
      <c r="D38" s="75"/>
      <c r="E38" s="75"/>
      <c r="F38" s="75"/>
    </row>
    <row r="39" spans="1:13" ht="30" x14ac:dyDescent="0.25">
      <c r="A39" s="153"/>
      <c r="B39" s="49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9"/>
      <c r="D39" s="75"/>
      <c r="E39" s="75"/>
      <c r="F39" s="75"/>
    </row>
    <row r="40" spans="1:13" ht="45" x14ac:dyDescent="0.25">
      <c r="A40" s="153"/>
      <c r="B40" s="49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9"/>
      <c r="D40" s="75"/>
      <c r="E40" s="75"/>
      <c r="F40" s="75"/>
    </row>
    <row r="41" spans="1:13" ht="60" x14ac:dyDescent="0.25">
      <c r="A41" s="153"/>
      <c r="B41" s="49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9"/>
      <c r="D41" s="75"/>
      <c r="E41" s="75"/>
      <c r="F41" s="75"/>
    </row>
    <row r="42" spans="1:13" ht="45" x14ac:dyDescent="0.25">
      <c r="A42" s="153"/>
      <c r="B42" s="49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9"/>
      <c r="D42" s="75"/>
      <c r="E42" s="75"/>
      <c r="F42" s="75"/>
    </row>
    <row r="43" spans="1:13" ht="17.25" customHeight="1" x14ac:dyDescent="0.25">
      <c r="A43" s="154" t="s">
        <v>34</v>
      </c>
      <c r="B43" s="155"/>
      <c r="C43" s="90" t="e">
        <f>AVERAGE(C38:C42)</f>
        <v>#DIV/0!</v>
      </c>
      <c r="D43" s="75"/>
      <c r="E43" s="75"/>
      <c r="F43" s="75"/>
    </row>
    <row r="44" spans="1:13" ht="30" x14ac:dyDescent="0.25">
      <c r="A44" s="153" t="str">
        <f>УПРАВЛЕНИЕ!A37</f>
        <v>Экологическое воспитание</v>
      </c>
      <c r="B44" s="49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9"/>
      <c r="D44" s="75"/>
      <c r="E44" s="75"/>
      <c r="F44" s="75"/>
    </row>
    <row r="45" spans="1:13" x14ac:dyDescent="0.25">
      <c r="A45" s="153"/>
      <c r="B45" s="49" t="str">
        <f>УПРАВЛЕНИЕ!B38</f>
        <v>Выражает активное неприятие действий, приносящих вред природе.</v>
      </c>
      <c r="C45" s="89"/>
      <c r="D45" s="75"/>
      <c r="E45" s="75"/>
      <c r="F45" s="75"/>
    </row>
    <row r="46" spans="1:13" ht="30" x14ac:dyDescent="0.25">
      <c r="A46" s="153"/>
      <c r="B46" s="49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9"/>
      <c r="D46" s="75"/>
      <c r="E46" s="75"/>
      <c r="F46" s="75"/>
    </row>
    <row r="47" spans="1:13" ht="45" x14ac:dyDescent="0.25">
      <c r="A47" s="153"/>
      <c r="B47" s="49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9"/>
      <c r="D47" s="75"/>
      <c r="E47" s="75"/>
      <c r="F47" s="75"/>
    </row>
    <row r="48" spans="1:13" ht="30" x14ac:dyDescent="0.25">
      <c r="A48" s="153"/>
      <c r="B48" s="49" t="str">
        <f>УПРАВЛЕНИЕ!B41</f>
        <v>Участвует в   практической   деятельности   экологической, природоохранной направленности.</v>
      </c>
      <c r="C48" s="89"/>
      <c r="D48" s="75"/>
      <c r="E48" s="75"/>
      <c r="F48" s="75"/>
    </row>
    <row r="49" spans="1:6" ht="18" customHeight="1" x14ac:dyDescent="0.25">
      <c r="A49" s="154" t="s">
        <v>44</v>
      </c>
      <c r="B49" s="155"/>
      <c r="C49" s="90" t="e">
        <f>AVERAGE(C44:C48)</f>
        <v>#DIV/0!</v>
      </c>
      <c r="D49" s="75"/>
      <c r="E49" s="75"/>
      <c r="F49" s="75"/>
    </row>
    <row r="50" spans="1:6" ht="30" x14ac:dyDescent="0.25">
      <c r="A50" s="153" t="str">
        <f>УПРАВЛЕНИЕ!A42</f>
        <v>Ценность научного познания</v>
      </c>
      <c r="B50" s="49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9"/>
      <c r="D50" s="75"/>
      <c r="E50" s="75"/>
      <c r="F50" s="75"/>
    </row>
    <row r="51" spans="1:6" ht="45" x14ac:dyDescent="0.25">
      <c r="A51" s="153"/>
      <c r="B51" s="49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9"/>
      <c r="D51" s="75"/>
      <c r="E51" s="75"/>
      <c r="F51" s="75"/>
    </row>
    <row r="52" spans="1:6" ht="45" x14ac:dyDescent="0.25">
      <c r="A52" s="153"/>
      <c r="B52" s="49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9"/>
      <c r="D52" s="75"/>
      <c r="E52" s="75"/>
      <c r="F52" s="75"/>
    </row>
    <row r="53" spans="1:6" ht="45" x14ac:dyDescent="0.25">
      <c r="A53" s="153"/>
      <c r="B53" s="49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9"/>
      <c r="D53" s="75"/>
      <c r="E53" s="75"/>
      <c r="F53" s="75"/>
    </row>
    <row r="54" spans="1:6" ht="18" customHeight="1" x14ac:dyDescent="0.25">
      <c r="A54" s="154" t="s">
        <v>35</v>
      </c>
      <c r="B54" s="155"/>
      <c r="C54" s="90" t="e">
        <f>AVERAGE(C50:C53)</f>
        <v>#DIV/0!</v>
      </c>
      <c r="D54" s="75"/>
      <c r="E54" s="75"/>
      <c r="F54" s="75"/>
    </row>
    <row r="57" spans="1:6" hidden="1" x14ac:dyDescent="0.25">
      <c r="A57" s="48" t="s">
        <v>38</v>
      </c>
      <c r="B57" s="47" t="e">
        <f>C13</f>
        <v>#DIV/0!</v>
      </c>
    </row>
    <row r="58" spans="1:6" hidden="1" x14ac:dyDescent="0.25">
      <c r="A58" s="48" t="s">
        <v>39</v>
      </c>
      <c r="B58" s="47" t="e">
        <f>C19</f>
        <v>#DIV/0!</v>
      </c>
    </row>
    <row r="59" spans="1:6" ht="30" hidden="1" x14ac:dyDescent="0.25">
      <c r="A59" s="48" t="s">
        <v>36</v>
      </c>
      <c r="B59" s="47" t="e">
        <f>C26</f>
        <v>#DIV/0!</v>
      </c>
    </row>
    <row r="60" spans="1:6" hidden="1" x14ac:dyDescent="0.25">
      <c r="A60" s="69" t="s">
        <v>37</v>
      </c>
      <c r="B60" s="47" t="e">
        <f>C31</f>
        <v>#DIV/0!</v>
      </c>
    </row>
    <row r="61" spans="1:6" hidden="1" x14ac:dyDescent="0.25">
      <c r="A61" s="48" t="s">
        <v>40</v>
      </c>
      <c r="B61" s="47" t="e">
        <f>C37</f>
        <v>#DIV/0!</v>
      </c>
    </row>
    <row r="62" spans="1:6" hidden="1" x14ac:dyDescent="0.25">
      <c r="A62" s="48" t="s">
        <v>41</v>
      </c>
      <c r="B62" s="47" t="e">
        <f>C43</f>
        <v>#DIV/0!</v>
      </c>
    </row>
    <row r="63" spans="1:6" hidden="1" x14ac:dyDescent="0.25">
      <c r="A63" s="27" t="s">
        <v>42</v>
      </c>
      <c r="B63" s="47" t="e">
        <f>C49</f>
        <v>#DIV/0!</v>
      </c>
    </row>
    <row r="64" spans="1:6" ht="30" hidden="1" x14ac:dyDescent="0.25">
      <c r="A64" s="48" t="s">
        <v>26</v>
      </c>
      <c r="B64" s="47" t="e">
        <f>C54</f>
        <v>#DIV/0!</v>
      </c>
    </row>
    <row r="65" spans="1:2" hidden="1" x14ac:dyDescent="0.25">
      <c r="A65" s="92" t="s">
        <v>16</v>
      </c>
      <c r="B65" s="93" t="e">
        <f>AVERAGE(B57:B64)</f>
        <v>#DIV/0!</v>
      </c>
    </row>
    <row r="69" spans="1:2" x14ac:dyDescent="0.25">
      <c r="B69" s="28" t="s">
        <v>17</v>
      </c>
    </row>
    <row r="70" spans="1:2" ht="75" hidden="1" x14ac:dyDescent="0.25">
      <c r="A70" s="48" t="s">
        <v>0</v>
      </c>
    </row>
    <row r="71" spans="1:2" ht="75" hidden="1" x14ac:dyDescent="0.25">
      <c r="A71" s="48" t="s">
        <v>1</v>
      </c>
    </row>
    <row r="72" spans="1:2" ht="75" hidden="1" x14ac:dyDescent="0.25">
      <c r="A72" s="48" t="s">
        <v>2</v>
      </c>
    </row>
    <row r="73" spans="1:2" hidden="1" x14ac:dyDescent="0.25"/>
    <row r="74" spans="1:2" hidden="1" x14ac:dyDescent="0.25">
      <c r="A74" s="27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2:A36"/>
    <mergeCell ref="A37:B37"/>
    <mergeCell ref="A43:B43"/>
    <mergeCell ref="A44:A48"/>
    <mergeCell ref="A49:B49"/>
    <mergeCell ref="A38:A42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26:B26"/>
    <mergeCell ref="A27:A30"/>
    <mergeCell ref="A31:B31"/>
    <mergeCell ref="A1:C1"/>
    <mergeCell ref="E3:M3"/>
    <mergeCell ref="F4:M4"/>
    <mergeCell ref="H5:I5"/>
    <mergeCell ref="F6:G6"/>
    <mergeCell ref="L6:M6"/>
  </mergeCells>
  <conditionalFormatting sqref="A3">
    <cfRule type="cellIs" dxfId="66" priority="2" operator="equal">
      <formula>0</formula>
    </cfRule>
  </conditionalFormatting>
  <conditionalFormatting sqref="F6 J5 L6">
    <cfRule type="cellIs" dxfId="65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61" t="str">
        <f>СТАРТ!A1</f>
        <v>Мониторинг личностных результатов обучающихся (ООО)</v>
      </c>
      <c r="B1" s="161"/>
      <c r="C1" s="161"/>
    </row>
    <row r="3" spans="1:25" ht="21" customHeight="1" x14ac:dyDescent="0.25">
      <c r="A3" s="11">
        <f>СТАРТ!B5</f>
        <v>0</v>
      </c>
      <c r="B3" s="77">
        <f>СТАРТ!B15</f>
        <v>0</v>
      </c>
      <c r="C3" s="62">
        <f>СТАРТ!D5</f>
        <v>0</v>
      </c>
      <c r="D3" s="76"/>
      <c r="E3" s="163" t="s">
        <v>64</v>
      </c>
      <c r="F3" s="163"/>
      <c r="G3" s="163"/>
      <c r="H3" s="163"/>
      <c r="I3" s="163"/>
      <c r="J3" s="163"/>
      <c r="K3" s="163"/>
      <c r="L3" s="163"/>
      <c r="M3" s="163"/>
    </row>
    <row r="4" spans="1:25" ht="15.75" x14ac:dyDescent="0.25">
      <c r="A4" s="127" t="s">
        <v>4</v>
      </c>
      <c r="B4" s="124"/>
      <c r="C4" s="127" t="s">
        <v>5</v>
      </c>
      <c r="D4" s="56"/>
      <c r="E4" s="56"/>
      <c r="F4" s="164">
        <f>B3</f>
        <v>0</v>
      </c>
      <c r="G4" s="164"/>
      <c r="H4" s="164"/>
      <c r="I4" s="164"/>
      <c r="J4" s="164"/>
      <c r="K4" s="164"/>
      <c r="L4" s="164"/>
      <c r="M4" s="164"/>
    </row>
    <row r="5" spans="1:25" ht="21" customHeight="1" x14ac:dyDescent="0.25">
      <c r="D5" s="56"/>
      <c r="E5" s="56"/>
      <c r="F5" s="56"/>
      <c r="G5" s="58"/>
      <c r="H5" s="162" t="s">
        <v>19</v>
      </c>
      <c r="I5" s="162"/>
      <c r="J5" s="59">
        <f>СТАРТ!D5</f>
        <v>0</v>
      </c>
      <c r="K5" s="56" t="s">
        <v>14</v>
      </c>
      <c r="L5" s="56"/>
      <c r="M5" s="57"/>
    </row>
    <row r="6" spans="1:25" ht="48.75" customHeight="1" x14ac:dyDescent="0.25">
      <c r="A6" s="91" t="s">
        <v>21</v>
      </c>
      <c r="B6" s="91" t="s">
        <v>12</v>
      </c>
      <c r="C6" s="91" t="s">
        <v>3</v>
      </c>
      <c r="D6" s="75"/>
      <c r="E6" s="75"/>
      <c r="F6" s="168">
        <f>СТАРТ!B3</f>
        <v>0</v>
      </c>
      <c r="G6" s="168"/>
      <c r="I6" s="53"/>
      <c r="J6" s="54"/>
      <c r="L6" s="171">
        <f>A3</f>
        <v>0</v>
      </c>
      <c r="M6" s="171"/>
    </row>
    <row r="7" spans="1:25" ht="45" x14ac:dyDescent="0.25">
      <c r="A7" s="158" t="str">
        <f>УПРАВЛЕНИЕ!A6</f>
        <v>Гражданское воспитание</v>
      </c>
      <c r="B7" s="49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9"/>
      <c r="D7" s="73"/>
      <c r="E7" s="73"/>
      <c r="F7" s="169" t="s">
        <v>15</v>
      </c>
      <c r="G7" s="169"/>
      <c r="H7" s="34"/>
      <c r="I7" s="50"/>
      <c r="J7" s="51"/>
      <c r="L7" s="169" t="s">
        <v>4</v>
      </c>
      <c r="M7" s="169"/>
      <c r="O7" s="170" t="s">
        <v>13</v>
      </c>
      <c r="P7" s="170"/>
      <c r="Q7" s="170"/>
      <c r="R7" s="170"/>
      <c r="S7" s="170"/>
      <c r="T7" s="103"/>
    </row>
    <row r="8" spans="1:25" ht="60" x14ac:dyDescent="0.25">
      <c r="A8" s="159"/>
      <c r="B8" s="49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9"/>
      <c r="D8" s="74"/>
      <c r="E8" s="74"/>
      <c r="F8" s="74"/>
      <c r="O8" s="166" t="s">
        <v>51</v>
      </c>
      <c r="P8" s="166"/>
      <c r="Q8" s="166"/>
      <c r="R8" s="166"/>
      <c r="S8" s="167" t="s">
        <v>52</v>
      </c>
      <c r="T8" s="152"/>
    </row>
    <row r="9" spans="1:25" ht="15.75" x14ac:dyDescent="0.25">
      <c r="A9" s="159"/>
      <c r="B9" s="49" t="str">
        <f>УПРАВЛЕНИЕ!B8</f>
        <v xml:space="preserve">Проявляет уважение к государственным символам России, праздникам. </v>
      </c>
      <c r="C9" s="89"/>
      <c r="D9" s="74"/>
      <c r="E9" s="74"/>
      <c r="F9" s="74"/>
      <c r="O9" s="166"/>
      <c r="P9" s="166"/>
      <c r="Q9" s="166"/>
      <c r="R9" s="166"/>
      <c r="S9" s="167"/>
      <c r="T9" s="152"/>
      <c r="Y9" s="55"/>
    </row>
    <row r="10" spans="1:25" ht="45" x14ac:dyDescent="0.25">
      <c r="A10" s="159"/>
      <c r="B10" s="49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9"/>
      <c r="D10" s="74"/>
      <c r="E10" s="74"/>
      <c r="F10" s="74"/>
      <c r="H10" s="50"/>
      <c r="I10" s="50"/>
      <c r="J10" s="51"/>
      <c r="O10" s="166"/>
      <c r="P10" s="166"/>
      <c r="Q10" s="166"/>
      <c r="R10" s="166"/>
      <c r="S10" s="167"/>
      <c r="T10" s="126"/>
    </row>
    <row r="11" spans="1:25" ht="30" x14ac:dyDescent="0.25">
      <c r="A11" s="159"/>
      <c r="B11" s="49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9"/>
      <c r="D11" s="45"/>
      <c r="E11" s="45"/>
      <c r="F11" s="45"/>
      <c r="H11" s="43"/>
      <c r="I11" s="43"/>
      <c r="J11" s="44"/>
      <c r="O11" s="166"/>
      <c r="P11" s="166"/>
      <c r="Q11" s="166"/>
      <c r="R11" s="166"/>
      <c r="S11" s="167"/>
      <c r="T11" s="126"/>
    </row>
    <row r="12" spans="1:25" ht="45" x14ac:dyDescent="0.25">
      <c r="A12" s="159"/>
      <c r="B12" s="49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9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5"/>
    </row>
    <row r="13" spans="1:25" ht="18" customHeight="1" x14ac:dyDescent="0.25">
      <c r="A13" s="156" t="s">
        <v>27</v>
      </c>
      <c r="B13" s="157"/>
      <c r="C13" s="90" t="e">
        <f>AVERAGE(C7:C12)</f>
        <v>#DIV/0!</v>
      </c>
      <c r="D13" s="45"/>
      <c r="E13" s="45"/>
      <c r="F13" s="45"/>
      <c r="G13" s="43"/>
      <c r="H13" s="43"/>
      <c r="I13" s="43"/>
      <c r="J13" s="44"/>
      <c r="O13" s="50"/>
      <c r="P13" s="50"/>
      <c r="Q13" s="50" t="s">
        <v>17</v>
      </c>
      <c r="R13" s="50"/>
      <c r="S13" s="50"/>
    </row>
    <row r="14" spans="1:25" ht="30" x14ac:dyDescent="0.25">
      <c r="A14" s="158" t="str">
        <f>УПРАВЛЕНИЕ!A12</f>
        <v>Патриотическое воспитание</v>
      </c>
      <c r="B14" s="49" t="str">
        <f>УПРАВЛЕНИЕ!B12</f>
        <v>Сознаёт свою национальную, этническую принадлежность, любит свой народ, его традиции, культуру.</v>
      </c>
      <c r="C14" s="89"/>
      <c r="D14" s="45"/>
      <c r="E14" s="45"/>
      <c r="F14" s="45"/>
      <c r="G14" s="45"/>
      <c r="H14" s="45"/>
      <c r="O14" s="50"/>
      <c r="P14" s="50"/>
      <c r="Q14" s="50"/>
      <c r="R14" s="50"/>
      <c r="S14" s="50"/>
    </row>
    <row r="15" spans="1:25" ht="45" x14ac:dyDescent="0.25">
      <c r="A15" s="159"/>
      <c r="B15" s="49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9"/>
      <c r="D15" s="45"/>
      <c r="E15" s="45"/>
      <c r="F15" s="45"/>
      <c r="G15" s="45"/>
      <c r="H15" s="71" t="s">
        <v>43</v>
      </c>
      <c r="I15" s="46"/>
      <c r="K15" s="52" t="e">
        <f>B65</f>
        <v>#DIV/0!</v>
      </c>
      <c r="L15" s="52"/>
      <c r="O15" s="50"/>
      <c r="P15" s="50"/>
      <c r="Q15" s="50"/>
      <c r="R15" s="50"/>
      <c r="S15" s="50"/>
    </row>
    <row r="16" spans="1:25" ht="30" x14ac:dyDescent="0.25">
      <c r="A16" s="159"/>
      <c r="B16" s="49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9"/>
      <c r="D16" s="45"/>
      <c r="E16" s="45"/>
      <c r="F16" s="45"/>
      <c r="G16" s="45"/>
      <c r="H16" s="45"/>
      <c r="I16" s="71"/>
      <c r="J16" s="46"/>
      <c r="L16" s="52"/>
      <c r="O16" s="50"/>
      <c r="P16" s="50"/>
      <c r="Q16" s="50"/>
      <c r="R16" s="50"/>
      <c r="S16" s="50"/>
    </row>
    <row r="17" spans="1:13" ht="45" customHeight="1" x14ac:dyDescent="0.25">
      <c r="A17" s="159"/>
      <c r="B17" s="49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9"/>
      <c r="D17" s="75"/>
      <c r="E17" s="75"/>
      <c r="G17" s="165" t="s">
        <v>47</v>
      </c>
      <c r="H17" s="165"/>
      <c r="I17" s="165"/>
      <c r="J17" s="165"/>
      <c r="K17" s="165"/>
      <c r="L17" s="165"/>
      <c r="M17" s="165"/>
    </row>
    <row r="18" spans="1:13" x14ac:dyDescent="0.25">
      <c r="A18" s="160"/>
      <c r="B18" s="49" t="str">
        <f>УПРАВЛЕНИЕ!B16</f>
        <v>Принимает участие в мероприятиях патриотической направленности.</v>
      </c>
      <c r="C18" s="89"/>
      <c r="D18" s="75"/>
      <c r="E18" s="75"/>
      <c r="G18" s="165"/>
      <c r="H18" s="165"/>
      <c r="I18" s="165"/>
      <c r="J18" s="165"/>
      <c r="K18" s="165"/>
      <c r="L18" s="165"/>
      <c r="M18" s="165"/>
    </row>
    <row r="19" spans="1:13" ht="18" customHeight="1" x14ac:dyDescent="0.25">
      <c r="A19" s="156" t="s">
        <v>29</v>
      </c>
      <c r="B19" s="157"/>
      <c r="C19" s="90" t="e">
        <f>AVERAGE(C14:C18)</f>
        <v>#DIV/0!</v>
      </c>
      <c r="D19" s="75"/>
      <c r="E19" s="75"/>
      <c r="G19" s="165"/>
      <c r="H19" s="165"/>
      <c r="I19" s="165"/>
      <c r="J19" s="165"/>
      <c r="K19" s="165"/>
      <c r="L19" s="165"/>
      <c r="M19" s="165"/>
    </row>
    <row r="20" spans="1:13" ht="45" x14ac:dyDescent="0.25">
      <c r="A20" s="158" t="str">
        <f>УПРАВЛЕНИЕ!A17</f>
        <v>Духовно-нравственное воспитание</v>
      </c>
      <c r="B20" s="49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9"/>
      <c r="D20" s="75"/>
      <c r="E20" s="75"/>
      <c r="G20" s="165"/>
      <c r="H20" s="165"/>
      <c r="I20" s="165"/>
      <c r="J20" s="165"/>
      <c r="K20" s="165"/>
      <c r="L20" s="165"/>
      <c r="M20" s="165"/>
    </row>
    <row r="21" spans="1:13" ht="45.75" customHeight="1" x14ac:dyDescent="0.25">
      <c r="A21" s="159"/>
      <c r="B21" s="49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9"/>
      <c r="D21" s="75"/>
      <c r="E21" s="75"/>
      <c r="G21" s="129"/>
      <c r="H21" s="129"/>
      <c r="I21" s="129"/>
      <c r="J21" s="129"/>
      <c r="K21" s="129"/>
      <c r="L21" s="129"/>
      <c r="M21" s="129"/>
    </row>
    <row r="22" spans="1:13" ht="45" x14ac:dyDescent="0.25">
      <c r="A22" s="159"/>
      <c r="B22" s="49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9"/>
      <c r="D22" s="75"/>
      <c r="E22" s="75"/>
      <c r="G22" s="129"/>
      <c r="H22" s="129"/>
      <c r="I22" s="129"/>
      <c r="J22" s="129"/>
      <c r="K22" s="129"/>
      <c r="L22" s="129"/>
      <c r="M22" s="129"/>
    </row>
    <row r="23" spans="1:13" ht="60" x14ac:dyDescent="0.25">
      <c r="A23" s="159"/>
      <c r="B23" s="49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9"/>
      <c r="D23" s="75"/>
      <c r="E23" s="75"/>
      <c r="G23" s="129"/>
      <c r="H23" s="129"/>
      <c r="I23" s="129"/>
      <c r="J23" s="129"/>
      <c r="K23" s="129"/>
      <c r="L23" s="129"/>
      <c r="M23" s="129"/>
    </row>
    <row r="24" spans="1:13" ht="45" x14ac:dyDescent="0.25">
      <c r="A24" s="159"/>
      <c r="B24" s="49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9"/>
      <c r="D24" s="75"/>
      <c r="E24" s="75"/>
      <c r="F24" s="75"/>
    </row>
    <row r="25" spans="1:13" ht="45" x14ac:dyDescent="0.25">
      <c r="A25" s="160"/>
      <c r="B25" s="49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9"/>
      <c r="D25" s="75"/>
      <c r="E25" s="75"/>
      <c r="F25" s="75"/>
    </row>
    <row r="26" spans="1:13" ht="18" customHeight="1" x14ac:dyDescent="0.25">
      <c r="A26" s="154" t="s">
        <v>30</v>
      </c>
      <c r="B26" s="155"/>
      <c r="C26" s="90" t="e">
        <f>AVERAGE(C20:C25)</f>
        <v>#DIV/0!</v>
      </c>
      <c r="D26" s="75"/>
      <c r="E26" s="75"/>
      <c r="F26" s="75"/>
    </row>
    <row r="27" spans="1:13" ht="30" x14ac:dyDescent="0.25">
      <c r="A27" s="153" t="str">
        <f>УПРАВЛЕНИЕ!A23</f>
        <v>Эстетическое воспитание</v>
      </c>
      <c r="B27" s="78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9"/>
      <c r="D27" s="75"/>
      <c r="E27" s="75"/>
      <c r="F27" s="75"/>
      <c r="G27" s="70"/>
      <c r="H27" s="70"/>
      <c r="I27" s="70"/>
      <c r="J27" s="70"/>
      <c r="K27" s="70"/>
      <c r="L27" s="70"/>
    </row>
    <row r="28" spans="1:13" ht="45" x14ac:dyDescent="0.25">
      <c r="A28" s="153"/>
      <c r="B28" s="49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9"/>
      <c r="D28" s="75"/>
      <c r="E28" s="75"/>
      <c r="F28" s="75"/>
      <c r="G28" s="70"/>
      <c r="H28" s="70"/>
      <c r="I28" s="70"/>
      <c r="J28" s="70"/>
      <c r="K28" s="70"/>
      <c r="L28" s="70"/>
      <c r="M28" s="60"/>
    </row>
    <row r="29" spans="1:13" ht="45" x14ac:dyDescent="0.25">
      <c r="A29" s="153"/>
      <c r="B29" s="49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9"/>
      <c r="D29" s="75"/>
      <c r="E29" s="75"/>
      <c r="F29" s="75"/>
      <c r="G29" s="70"/>
      <c r="H29" s="70"/>
      <c r="I29" s="70"/>
      <c r="J29" s="70"/>
      <c r="K29" s="70"/>
      <c r="L29" s="70"/>
      <c r="M29" s="60"/>
    </row>
    <row r="30" spans="1:13" ht="30" x14ac:dyDescent="0.25">
      <c r="A30" s="153"/>
      <c r="B30" s="49" t="str">
        <f>УПРАВЛЕНИЕ!B26</f>
        <v>Ориентирован на самовыражение в разных видах искусства, в художественном творчестве.</v>
      </c>
      <c r="C30" s="89"/>
      <c r="D30" s="75"/>
      <c r="E30" s="75"/>
      <c r="F30" s="75"/>
      <c r="K30" s="60"/>
      <c r="L30" s="60"/>
      <c r="M30" s="60"/>
    </row>
    <row r="31" spans="1:13" ht="18" customHeight="1" x14ac:dyDescent="0.25">
      <c r="A31" s="154" t="s">
        <v>31</v>
      </c>
      <c r="B31" s="155"/>
      <c r="C31" s="90" t="e">
        <f>AVERAGE(C27:C30)</f>
        <v>#DIV/0!</v>
      </c>
      <c r="D31" s="75"/>
      <c r="E31" s="75"/>
      <c r="F31" s="75"/>
      <c r="K31" s="60"/>
      <c r="L31" s="60"/>
      <c r="M31" s="60"/>
    </row>
    <row r="32" spans="1:13" ht="45" x14ac:dyDescent="0.25">
      <c r="A32" s="153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9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9"/>
      <c r="D32" s="75"/>
      <c r="E32" s="75"/>
      <c r="F32" s="75"/>
      <c r="G32" s="61"/>
      <c r="H32" s="61"/>
      <c r="I32" s="61"/>
      <c r="J32" s="61"/>
      <c r="K32" s="60"/>
      <c r="L32" s="60"/>
      <c r="M32" s="60"/>
    </row>
    <row r="33" spans="1:13" ht="45" x14ac:dyDescent="0.25">
      <c r="A33" s="153"/>
      <c r="B33" s="49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9"/>
      <c r="D33" s="75"/>
      <c r="E33" s="75"/>
      <c r="F33" s="75"/>
      <c r="G33" s="61"/>
      <c r="H33" s="61"/>
      <c r="I33" s="61"/>
      <c r="J33" s="61"/>
      <c r="K33" s="60"/>
      <c r="L33" s="60"/>
      <c r="M33" s="60"/>
    </row>
    <row r="34" spans="1:13" ht="45" x14ac:dyDescent="0.25">
      <c r="A34" s="153"/>
      <c r="B34" s="49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9"/>
      <c r="D34" s="75"/>
      <c r="E34" s="75"/>
      <c r="F34" s="75"/>
    </row>
    <row r="35" spans="1:13" ht="30" x14ac:dyDescent="0.25">
      <c r="A35" s="153"/>
      <c r="B35" s="49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9"/>
      <c r="D35" s="75"/>
      <c r="E35" s="75"/>
      <c r="F35" s="75"/>
    </row>
    <row r="36" spans="1:13" ht="30" x14ac:dyDescent="0.25">
      <c r="A36" s="153"/>
      <c r="B36" s="49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9"/>
      <c r="D36" s="75"/>
      <c r="E36" s="75"/>
      <c r="F36" s="75"/>
    </row>
    <row r="37" spans="1:13" ht="18" customHeight="1" x14ac:dyDescent="0.25">
      <c r="A37" s="154" t="s">
        <v>32</v>
      </c>
      <c r="B37" s="155"/>
      <c r="C37" s="90" t="e">
        <f>AVERAGE(C32:C36)</f>
        <v>#DIV/0!</v>
      </c>
      <c r="D37" s="75"/>
      <c r="E37" s="75"/>
      <c r="F37" s="75"/>
    </row>
    <row r="38" spans="1:13" x14ac:dyDescent="0.25">
      <c r="A38" s="153" t="str">
        <f>УПРАВЛЕНИЕ!A32</f>
        <v>Трудовое воспитание</v>
      </c>
      <c r="B38" s="49" t="str">
        <f>УПРАВЛЕНИЕ!B32</f>
        <v>Уважает труд, результаты своего труда, труда других людей.</v>
      </c>
      <c r="C38" s="89"/>
      <c r="D38" s="75"/>
      <c r="E38" s="75"/>
      <c r="F38" s="75"/>
    </row>
    <row r="39" spans="1:13" ht="30" x14ac:dyDescent="0.25">
      <c r="A39" s="153"/>
      <c r="B39" s="49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9"/>
      <c r="D39" s="75"/>
      <c r="E39" s="75"/>
      <c r="F39" s="75"/>
    </row>
    <row r="40" spans="1:13" ht="45" x14ac:dyDescent="0.25">
      <c r="A40" s="153"/>
      <c r="B40" s="49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9"/>
      <c r="D40" s="75"/>
      <c r="E40" s="75"/>
      <c r="F40" s="75"/>
    </row>
    <row r="41" spans="1:13" ht="60" x14ac:dyDescent="0.25">
      <c r="A41" s="153"/>
      <c r="B41" s="49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9"/>
      <c r="D41" s="75"/>
      <c r="E41" s="75"/>
      <c r="F41" s="75"/>
    </row>
    <row r="42" spans="1:13" ht="45" x14ac:dyDescent="0.25">
      <c r="A42" s="153"/>
      <c r="B42" s="49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9"/>
      <c r="D42" s="75"/>
      <c r="E42" s="75"/>
      <c r="F42" s="75"/>
    </row>
    <row r="43" spans="1:13" ht="17.25" customHeight="1" x14ac:dyDescent="0.25">
      <c r="A43" s="154" t="s">
        <v>34</v>
      </c>
      <c r="B43" s="155"/>
      <c r="C43" s="90" t="e">
        <f>AVERAGE(C38:C42)</f>
        <v>#DIV/0!</v>
      </c>
      <c r="D43" s="75"/>
      <c r="E43" s="75"/>
      <c r="F43" s="75"/>
    </row>
    <row r="44" spans="1:13" ht="30" x14ac:dyDescent="0.25">
      <c r="A44" s="153" t="str">
        <f>УПРАВЛЕНИЕ!A37</f>
        <v>Экологическое воспитание</v>
      </c>
      <c r="B44" s="49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9"/>
      <c r="D44" s="75"/>
      <c r="E44" s="75"/>
      <c r="F44" s="75"/>
    </row>
    <row r="45" spans="1:13" x14ac:dyDescent="0.25">
      <c r="A45" s="153"/>
      <c r="B45" s="49" t="str">
        <f>УПРАВЛЕНИЕ!B38</f>
        <v>Выражает активное неприятие действий, приносящих вред природе.</v>
      </c>
      <c r="C45" s="89"/>
      <c r="D45" s="75"/>
      <c r="E45" s="75"/>
      <c r="F45" s="75"/>
    </row>
    <row r="46" spans="1:13" ht="30" x14ac:dyDescent="0.25">
      <c r="A46" s="153"/>
      <c r="B46" s="49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9"/>
      <c r="D46" s="75"/>
      <c r="E46" s="75"/>
      <c r="F46" s="75"/>
    </row>
    <row r="47" spans="1:13" ht="45" x14ac:dyDescent="0.25">
      <c r="A47" s="153"/>
      <c r="B47" s="49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9"/>
      <c r="D47" s="75"/>
      <c r="E47" s="75"/>
      <c r="F47" s="75"/>
    </row>
    <row r="48" spans="1:13" ht="30" x14ac:dyDescent="0.25">
      <c r="A48" s="153"/>
      <c r="B48" s="49" t="str">
        <f>УПРАВЛЕНИЕ!B41</f>
        <v>Участвует в   практической   деятельности   экологической, природоохранной направленности.</v>
      </c>
      <c r="C48" s="89"/>
      <c r="D48" s="75"/>
      <c r="E48" s="75"/>
      <c r="F48" s="75"/>
    </row>
    <row r="49" spans="1:6" ht="18" customHeight="1" x14ac:dyDescent="0.25">
      <c r="A49" s="154" t="s">
        <v>44</v>
      </c>
      <c r="B49" s="155"/>
      <c r="C49" s="90" t="e">
        <f>AVERAGE(C44:C48)</f>
        <v>#DIV/0!</v>
      </c>
      <c r="D49" s="75"/>
      <c r="E49" s="75"/>
      <c r="F49" s="75"/>
    </row>
    <row r="50" spans="1:6" ht="30" x14ac:dyDescent="0.25">
      <c r="A50" s="153" t="str">
        <f>УПРАВЛЕНИЕ!A42</f>
        <v>Ценность научного познания</v>
      </c>
      <c r="B50" s="49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9"/>
      <c r="D50" s="75"/>
      <c r="E50" s="75"/>
      <c r="F50" s="75"/>
    </row>
    <row r="51" spans="1:6" ht="45" x14ac:dyDescent="0.25">
      <c r="A51" s="153"/>
      <c r="B51" s="49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9"/>
      <c r="D51" s="75"/>
      <c r="E51" s="75"/>
      <c r="F51" s="75"/>
    </row>
    <row r="52" spans="1:6" ht="45" x14ac:dyDescent="0.25">
      <c r="A52" s="153"/>
      <c r="B52" s="49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9"/>
      <c r="D52" s="75"/>
      <c r="E52" s="75"/>
      <c r="F52" s="75"/>
    </row>
    <row r="53" spans="1:6" ht="45" x14ac:dyDescent="0.25">
      <c r="A53" s="153"/>
      <c r="B53" s="49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9"/>
      <c r="D53" s="75"/>
      <c r="E53" s="75"/>
      <c r="F53" s="75"/>
    </row>
    <row r="54" spans="1:6" ht="18" customHeight="1" x14ac:dyDescent="0.25">
      <c r="A54" s="154" t="s">
        <v>35</v>
      </c>
      <c r="B54" s="155"/>
      <c r="C54" s="90" t="e">
        <f>AVERAGE(C50:C53)</f>
        <v>#DIV/0!</v>
      </c>
      <c r="D54" s="75"/>
      <c r="E54" s="75"/>
      <c r="F54" s="75"/>
    </row>
    <row r="57" spans="1:6" hidden="1" x14ac:dyDescent="0.25">
      <c r="A57" s="48" t="s">
        <v>38</v>
      </c>
      <c r="B57" s="47" t="e">
        <f>C13</f>
        <v>#DIV/0!</v>
      </c>
    </row>
    <row r="58" spans="1:6" hidden="1" x14ac:dyDescent="0.25">
      <c r="A58" s="48" t="s">
        <v>39</v>
      </c>
      <c r="B58" s="47" t="e">
        <f>C19</f>
        <v>#DIV/0!</v>
      </c>
    </row>
    <row r="59" spans="1:6" ht="30" hidden="1" x14ac:dyDescent="0.25">
      <c r="A59" s="48" t="s">
        <v>36</v>
      </c>
      <c r="B59" s="47" t="e">
        <f>C26</f>
        <v>#DIV/0!</v>
      </c>
    </row>
    <row r="60" spans="1:6" hidden="1" x14ac:dyDescent="0.25">
      <c r="A60" s="69" t="s">
        <v>37</v>
      </c>
      <c r="B60" s="47" t="e">
        <f>C31</f>
        <v>#DIV/0!</v>
      </c>
    </row>
    <row r="61" spans="1:6" hidden="1" x14ac:dyDescent="0.25">
      <c r="A61" s="48" t="s">
        <v>40</v>
      </c>
      <c r="B61" s="47" t="e">
        <f>C37</f>
        <v>#DIV/0!</v>
      </c>
    </row>
    <row r="62" spans="1:6" hidden="1" x14ac:dyDescent="0.25">
      <c r="A62" s="48" t="s">
        <v>41</v>
      </c>
      <c r="B62" s="47" t="e">
        <f>C43</f>
        <v>#DIV/0!</v>
      </c>
    </row>
    <row r="63" spans="1:6" hidden="1" x14ac:dyDescent="0.25">
      <c r="A63" s="27" t="s">
        <v>42</v>
      </c>
      <c r="B63" s="47" t="e">
        <f>C49</f>
        <v>#DIV/0!</v>
      </c>
    </row>
    <row r="64" spans="1:6" ht="30" hidden="1" x14ac:dyDescent="0.25">
      <c r="A64" s="48" t="s">
        <v>26</v>
      </c>
      <c r="B64" s="47" t="e">
        <f>C54</f>
        <v>#DIV/0!</v>
      </c>
    </row>
    <row r="65" spans="1:2" hidden="1" x14ac:dyDescent="0.25">
      <c r="A65" s="92" t="s">
        <v>16</v>
      </c>
      <c r="B65" s="93" t="e">
        <f>AVERAGE(B57:B64)</f>
        <v>#DIV/0!</v>
      </c>
    </row>
    <row r="69" spans="1:2" x14ac:dyDescent="0.25">
      <c r="B69" s="28" t="s">
        <v>17</v>
      </c>
    </row>
    <row r="70" spans="1:2" ht="75" hidden="1" x14ac:dyDescent="0.25">
      <c r="A70" s="48" t="s">
        <v>0</v>
      </c>
    </row>
    <row r="71" spans="1:2" ht="75" hidden="1" x14ac:dyDescent="0.25">
      <c r="A71" s="48" t="s">
        <v>1</v>
      </c>
    </row>
    <row r="72" spans="1:2" ht="75" hidden="1" x14ac:dyDescent="0.25">
      <c r="A72" s="48" t="s">
        <v>2</v>
      </c>
    </row>
    <row r="73" spans="1:2" hidden="1" x14ac:dyDescent="0.25"/>
    <row r="74" spans="1:2" hidden="1" x14ac:dyDescent="0.25">
      <c r="A74" s="27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2:A36"/>
    <mergeCell ref="A37:B37"/>
    <mergeCell ref="A43:B43"/>
    <mergeCell ref="A44:A48"/>
    <mergeCell ref="A49:B49"/>
    <mergeCell ref="A38:A42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26:B26"/>
    <mergeCell ref="A27:A30"/>
    <mergeCell ref="A31:B31"/>
    <mergeCell ref="A1:C1"/>
    <mergeCell ref="E3:M3"/>
    <mergeCell ref="F4:M4"/>
    <mergeCell ref="H5:I5"/>
    <mergeCell ref="F6:G6"/>
    <mergeCell ref="L6:M6"/>
  </mergeCells>
  <conditionalFormatting sqref="A3">
    <cfRule type="cellIs" dxfId="64" priority="2" operator="equal">
      <formula>0</formula>
    </cfRule>
  </conditionalFormatting>
  <conditionalFormatting sqref="F6 J5 L6">
    <cfRule type="cellIs" dxfId="63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39</vt:i4>
      </vt:variant>
    </vt:vector>
  </HeadingPairs>
  <TitlesOfParts>
    <vt:vector size="39" baseType="lpstr">
      <vt:lpstr>УПРАВЛЕНИЕ</vt:lpstr>
      <vt:lpstr>СТАРТ</vt:lpstr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18</vt:lpstr>
      <vt:lpstr>19</vt:lpstr>
      <vt:lpstr>20</vt:lpstr>
      <vt:lpstr>21</vt:lpstr>
      <vt:lpstr>22</vt:lpstr>
      <vt:lpstr>23</vt:lpstr>
      <vt:lpstr>24</vt:lpstr>
      <vt:lpstr>25</vt:lpstr>
      <vt:lpstr>26</vt:lpstr>
      <vt:lpstr>27</vt:lpstr>
      <vt:lpstr>28</vt:lpstr>
      <vt:lpstr>29</vt:lpstr>
      <vt:lpstr>30</vt:lpstr>
      <vt:lpstr>31</vt:lpstr>
      <vt:lpstr>32</vt:lpstr>
      <vt:lpstr>33</vt:lpstr>
      <vt:lpstr>34</vt:lpstr>
      <vt:lpstr>35</vt:lpstr>
      <vt:lpstr>36</vt:lpstr>
      <vt:lpstr>СВОД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Домашний</dc:creator>
  <cp:lastModifiedBy>Tatyana</cp:lastModifiedBy>
  <cp:lastPrinted>2023-07-16T15:50:15Z</cp:lastPrinted>
  <dcterms:created xsi:type="dcterms:W3CDTF">2022-01-06T05:02:28Z</dcterms:created>
  <dcterms:modified xsi:type="dcterms:W3CDTF">2024-02-22T10:31:19Z</dcterms:modified>
</cp:coreProperties>
</file>