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СОО\"/>
    </mc:Choice>
  </mc:AlternateContent>
  <xr:revisionPtr revIDLastSave="0" documentId="13_ncr:1_{B2C16B22-A234-4CE5-9E17-6E67503EC29A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5" r:id="rId7"/>
    <sheet name="6" sheetId="119" r:id="rId8"/>
    <sheet name="7" sheetId="120" r:id="rId9"/>
    <sheet name="8" sheetId="121" r:id="rId10"/>
    <sheet name="9" sheetId="122" r:id="rId11"/>
    <sheet name="СВОД" sheetId="44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3" i="44" l="1"/>
  <c r="B36" i="122"/>
  <c r="B35" i="122"/>
  <c r="B36" i="121"/>
  <c r="B35" i="121"/>
  <c r="B36" i="120"/>
  <c r="B35" i="120"/>
  <c r="B36" i="119"/>
  <c r="B35" i="119"/>
  <c r="B36" i="95"/>
  <c r="B35" i="95"/>
  <c r="B36" i="90"/>
  <c r="B35" i="90"/>
  <c r="B36" i="89"/>
  <c r="B35" i="89"/>
  <c r="B36" i="88"/>
  <c r="B35" i="88"/>
  <c r="B36" i="87"/>
  <c r="B35" i="87"/>
  <c r="I2" i="44" l="1"/>
  <c r="F12" i="44"/>
  <c r="B3" i="122"/>
  <c r="F4" i="122" s="1"/>
  <c r="B3" i="121"/>
  <c r="F4" i="121" s="1"/>
  <c r="B3" i="120"/>
  <c r="F4" i="120" s="1"/>
  <c r="B3" i="119"/>
  <c r="F4" i="119" s="1"/>
  <c r="B3" i="95"/>
  <c r="F4" i="95" s="1"/>
  <c r="B3" i="90"/>
  <c r="F4" i="90" s="1"/>
  <c r="B3" i="89"/>
  <c r="F4" i="89" s="1"/>
  <c r="B3" i="88"/>
  <c r="F4" i="88" s="1"/>
  <c r="C54" i="122"/>
  <c r="B63" i="122" s="1"/>
  <c r="B53" i="122"/>
  <c r="B52" i="122"/>
  <c r="B51" i="122"/>
  <c r="B50" i="122"/>
  <c r="A50" i="122"/>
  <c r="C49" i="122"/>
  <c r="B62" i="122" s="1"/>
  <c r="B48" i="122"/>
  <c r="B47" i="122"/>
  <c r="B46" i="122"/>
  <c r="B45" i="122"/>
  <c r="A45" i="122"/>
  <c r="C44" i="122"/>
  <c r="B61" i="122" s="1"/>
  <c r="B43" i="122"/>
  <c r="B42" i="122"/>
  <c r="B41" i="122"/>
  <c r="B40" i="122"/>
  <c r="B39" i="122"/>
  <c r="B38" i="122"/>
  <c r="A38" i="122"/>
  <c r="C37" i="122"/>
  <c r="B60" i="122" s="1"/>
  <c r="B34" i="122"/>
  <c r="B33" i="122"/>
  <c r="B32" i="122"/>
  <c r="B31" i="122"/>
  <c r="A31" i="122"/>
  <c r="C30" i="122"/>
  <c r="B59" i="122" s="1"/>
  <c r="B29" i="122"/>
  <c r="B28" i="122"/>
  <c r="B27" i="122"/>
  <c r="B26" i="122"/>
  <c r="A26" i="122"/>
  <c r="C25" i="122"/>
  <c r="B58" i="122" s="1"/>
  <c r="B24" i="122"/>
  <c r="B23" i="122"/>
  <c r="B22" i="122"/>
  <c r="B21" i="122"/>
  <c r="B20" i="122"/>
  <c r="B19" i="122"/>
  <c r="A19" i="122"/>
  <c r="C18" i="122"/>
  <c r="B57" i="122" s="1"/>
  <c r="B17" i="122"/>
  <c r="B16" i="122"/>
  <c r="B15" i="122"/>
  <c r="B14" i="122"/>
  <c r="A14" i="122"/>
  <c r="C13" i="122"/>
  <c r="B56" i="122" s="1"/>
  <c r="B12" i="122"/>
  <c r="B11" i="122"/>
  <c r="B10" i="122"/>
  <c r="B9" i="122"/>
  <c r="B8" i="122"/>
  <c r="B7" i="122"/>
  <c r="A7" i="122"/>
  <c r="F6" i="122"/>
  <c r="J5" i="122"/>
  <c r="C3" i="122"/>
  <c r="A3" i="122"/>
  <c r="L6" i="122" s="1"/>
  <c r="C54" i="121"/>
  <c r="B63" i="121" s="1"/>
  <c r="B53" i="121"/>
  <c r="B52" i="121"/>
  <c r="B51" i="121"/>
  <c r="B50" i="121"/>
  <c r="A50" i="121"/>
  <c r="C49" i="121"/>
  <c r="B62" i="121" s="1"/>
  <c r="B48" i="121"/>
  <c r="B47" i="121"/>
  <c r="B46" i="121"/>
  <c r="B45" i="121"/>
  <c r="A45" i="121"/>
  <c r="C44" i="121"/>
  <c r="B61" i="121" s="1"/>
  <c r="B43" i="121"/>
  <c r="B42" i="121"/>
  <c r="B41" i="121"/>
  <c r="B40" i="121"/>
  <c r="B39" i="121"/>
  <c r="B38" i="121"/>
  <c r="A38" i="121"/>
  <c r="C37" i="121"/>
  <c r="B60" i="121" s="1"/>
  <c r="B34" i="121"/>
  <c r="B33" i="121"/>
  <c r="B32" i="121"/>
  <c r="B31" i="121"/>
  <c r="A31" i="121"/>
  <c r="C30" i="121"/>
  <c r="B59" i="121" s="1"/>
  <c r="B29" i="121"/>
  <c r="B28" i="121"/>
  <c r="B27" i="121"/>
  <c r="B26" i="121"/>
  <c r="A26" i="121"/>
  <c r="C25" i="121"/>
  <c r="B58" i="121" s="1"/>
  <c r="B24" i="121"/>
  <c r="B23" i="121"/>
  <c r="B22" i="121"/>
  <c r="B21" i="121"/>
  <c r="B20" i="121"/>
  <c r="B19" i="121"/>
  <c r="A19" i="121"/>
  <c r="C18" i="121"/>
  <c r="B57" i="121" s="1"/>
  <c r="B17" i="121"/>
  <c r="B16" i="121"/>
  <c r="B15" i="121"/>
  <c r="B14" i="121"/>
  <c r="A14" i="121"/>
  <c r="C13" i="121"/>
  <c r="B56" i="121" s="1"/>
  <c r="B12" i="121"/>
  <c r="B11" i="121"/>
  <c r="B10" i="121"/>
  <c r="B9" i="121"/>
  <c r="B8" i="121"/>
  <c r="B7" i="121"/>
  <c r="A7" i="121"/>
  <c r="F6" i="121"/>
  <c r="J5" i="121"/>
  <c r="C3" i="121"/>
  <c r="A3" i="121"/>
  <c r="L6" i="121" s="1"/>
  <c r="C54" i="120"/>
  <c r="B63" i="120" s="1"/>
  <c r="B53" i="120"/>
  <c r="B52" i="120"/>
  <c r="B51" i="120"/>
  <c r="B50" i="120"/>
  <c r="A50" i="120"/>
  <c r="C49" i="120"/>
  <c r="B62" i="120" s="1"/>
  <c r="B48" i="120"/>
  <c r="B47" i="120"/>
  <c r="B46" i="120"/>
  <c r="B45" i="120"/>
  <c r="A45" i="120"/>
  <c r="C44" i="120"/>
  <c r="B61" i="120" s="1"/>
  <c r="B43" i="120"/>
  <c r="B42" i="120"/>
  <c r="B41" i="120"/>
  <c r="B40" i="120"/>
  <c r="B39" i="120"/>
  <c r="B38" i="120"/>
  <c r="A38" i="120"/>
  <c r="C37" i="120"/>
  <c r="B60" i="120" s="1"/>
  <c r="B34" i="120"/>
  <c r="B33" i="120"/>
  <c r="B32" i="120"/>
  <c r="B31" i="120"/>
  <c r="A31" i="120"/>
  <c r="C30" i="120"/>
  <c r="B59" i="120" s="1"/>
  <c r="B29" i="120"/>
  <c r="B28" i="120"/>
  <c r="B27" i="120"/>
  <c r="B26" i="120"/>
  <c r="A26" i="120"/>
  <c r="C25" i="120"/>
  <c r="B58" i="120" s="1"/>
  <c r="B24" i="120"/>
  <c r="B23" i="120"/>
  <c r="B22" i="120"/>
  <c r="B21" i="120"/>
  <c r="B20" i="120"/>
  <c r="B19" i="120"/>
  <c r="A19" i="120"/>
  <c r="C18" i="120"/>
  <c r="B57" i="120" s="1"/>
  <c r="B17" i="120"/>
  <c r="B16" i="120"/>
  <c r="B15" i="120"/>
  <c r="B14" i="120"/>
  <c r="A14" i="120"/>
  <c r="C13" i="120"/>
  <c r="B56" i="120" s="1"/>
  <c r="B12" i="120"/>
  <c r="B11" i="120"/>
  <c r="B10" i="120"/>
  <c r="B9" i="120"/>
  <c r="B8" i="120"/>
  <c r="B7" i="120"/>
  <c r="A7" i="120"/>
  <c r="F6" i="120"/>
  <c r="J5" i="120"/>
  <c r="C3" i="120"/>
  <c r="A3" i="120"/>
  <c r="L6" i="120" s="1"/>
  <c r="C54" i="119"/>
  <c r="B63" i="119" s="1"/>
  <c r="B53" i="119"/>
  <c r="B52" i="119"/>
  <c r="B51" i="119"/>
  <c r="B50" i="119"/>
  <c r="A50" i="119"/>
  <c r="C49" i="119"/>
  <c r="B62" i="119" s="1"/>
  <c r="B48" i="119"/>
  <c r="B47" i="119"/>
  <c r="B46" i="119"/>
  <c r="B45" i="119"/>
  <c r="A45" i="119"/>
  <c r="C44" i="119"/>
  <c r="B61" i="119" s="1"/>
  <c r="B43" i="119"/>
  <c r="B42" i="119"/>
  <c r="B41" i="119"/>
  <c r="B40" i="119"/>
  <c r="B39" i="119"/>
  <c r="B38" i="119"/>
  <c r="A38" i="119"/>
  <c r="C37" i="119"/>
  <c r="B60" i="119" s="1"/>
  <c r="B34" i="119"/>
  <c r="B33" i="119"/>
  <c r="B32" i="119"/>
  <c r="B31" i="119"/>
  <c r="A31" i="119"/>
  <c r="C30" i="119"/>
  <c r="B59" i="119" s="1"/>
  <c r="B29" i="119"/>
  <c r="B28" i="119"/>
  <c r="B27" i="119"/>
  <c r="B26" i="119"/>
  <c r="A26" i="119"/>
  <c r="C25" i="119"/>
  <c r="B58" i="119" s="1"/>
  <c r="B24" i="119"/>
  <c r="B23" i="119"/>
  <c r="B22" i="119"/>
  <c r="B21" i="119"/>
  <c r="B20" i="119"/>
  <c r="B19" i="119"/>
  <c r="A19" i="119"/>
  <c r="C18" i="119"/>
  <c r="B57" i="119" s="1"/>
  <c r="B17" i="119"/>
  <c r="B16" i="119"/>
  <c r="B15" i="119"/>
  <c r="B14" i="119"/>
  <c r="A14" i="119"/>
  <c r="C13" i="119"/>
  <c r="B56" i="119" s="1"/>
  <c r="B12" i="119"/>
  <c r="B11" i="119"/>
  <c r="B10" i="119"/>
  <c r="B9" i="119"/>
  <c r="B8" i="119"/>
  <c r="B7" i="119"/>
  <c r="A7" i="119"/>
  <c r="F6" i="119"/>
  <c r="J5" i="119"/>
  <c r="C3" i="119"/>
  <c r="A3" i="119"/>
  <c r="L6" i="119" s="1"/>
  <c r="C54" i="95"/>
  <c r="B63" i="95" s="1"/>
  <c r="B53" i="95"/>
  <c r="B52" i="95"/>
  <c r="B51" i="95"/>
  <c r="B50" i="95"/>
  <c r="A50" i="95"/>
  <c r="C49" i="95"/>
  <c r="B62" i="95" s="1"/>
  <c r="B48" i="95"/>
  <c r="B47" i="95"/>
  <c r="B46" i="95"/>
  <c r="B45" i="95"/>
  <c r="A45" i="95"/>
  <c r="C44" i="95"/>
  <c r="B61" i="95" s="1"/>
  <c r="B43" i="95"/>
  <c r="B42" i="95"/>
  <c r="B41" i="95"/>
  <c r="B40" i="95"/>
  <c r="B39" i="95"/>
  <c r="B38" i="95"/>
  <c r="A38" i="95"/>
  <c r="C37" i="95"/>
  <c r="B60" i="95" s="1"/>
  <c r="B34" i="95"/>
  <c r="B33" i="95"/>
  <c r="B32" i="95"/>
  <c r="B31" i="95"/>
  <c r="A31" i="95"/>
  <c r="C30" i="95"/>
  <c r="B59" i="95" s="1"/>
  <c r="B29" i="95"/>
  <c r="B28" i="95"/>
  <c r="B27" i="95"/>
  <c r="B26" i="95"/>
  <c r="A26" i="95"/>
  <c r="C25" i="95"/>
  <c r="B58" i="95" s="1"/>
  <c r="B24" i="95"/>
  <c r="B23" i="95"/>
  <c r="B22" i="95"/>
  <c r="B21" i="95"/>
  <c r="B20" i="95"/>
  <c r="B19" i="95"/>
  <c r="A19" i="95"/>
  <c r="C18" i="95"/>
  <c r="B57" i="95" s="1"/>
  <c r="B17" i="95"/>
  <c r="B16" i="95"/>
  <c r="B15" i="95"/>
  <c r="B14" i="95"/>
  <c r="A14" i="95"/>
  <c r="C13" i="95"/>
  <c r="B56" i="95" s="1"/>
  <c r="B64" i="95" s="1"/>
  <c r="L14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0"/>
  <c r="B63" i="90" s="1"/>
  <c r="B53" i="90"/>
  <c r="B52" i="90"/>
  <c r="B51" i="90"/>
  <c r="B50" i="90"/>
  <c r="A50" i="90"/>
  <c r="C49" i="90"/>
  <c r="B62" i="90" s="1"/>
  <c r="B48" i="90"/>
  <c r="B47" i="90"/>
  <c r="B46" i="90"/>
  <c r="B45" i="90"/>
  <c r="A45" i="90"/>
  <c r="C44" i="90"/>
  <c r="B61" i="90" s="1"/>
  <c r="B43" i="90"/>
  <c r="B42" i="90"/>
  <c r="B41" i="90"/>
  <c r="B40" i="90"/>
  <c r="B39" i="90"/>
  <c r="B38" i="90"/>
  <c r="A38" i="90"/>
  <c r="C37" i="90"/>
  <c r="B60" i="90" s="1"/>
  <c r="B34" i="90"/>
  <c r="B33" i="90"/>
  <c r="B32" i="90"/>
  <c r="B31" i="90"/>
  <c r="A31" i="90"/>
  <c r="C30" i="90"/>
  <c r="B59" i="90" s="1"/>
  <c r="B29" i="90"/>
  <c r="B28" i="90"/>
  <c r="B27" i="90"/>
  <c r="B26" i="90"/>
  <c r="A26" i="90"/>
  <c r="C25" i="90"/>
  <c r="B58" i="90" s="1"/>
  <c r="B24" i="90"/>
  <c r="B23" i="90"/>
  <c r="B22" i="90"/>
  <c r="B21" i="90"/>
  <c r="B20" i="90"/>
  <c r="B19" i="90"/>
  <c r="A19" i="90"/>
  <c r="C18" i="90"/>
  <c r="B57" i="90" s="1"/>
  <c r="B17" i="90"/>
  <c r="B16" i="90"/>
  <c r="B15" i="90"/>
  <c r="B14" i="90"/>
  <c r="A14" i="90"/>
  <c r="C13" i="90"/>
  <c r="B56" i="90" s="1"/>
  <c r="B64" i="90" s="1"/>
  <c r="L14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C54" i="89"/>
  <c r="B63" i="89" s="1"/>
  <c r="B53" i="89"/>
  <c r="B52" i="89"/>
  <c r="B51" i="89"/>
  <c r="B50" i="89"/>
  <c r="A50" i="89"/>
  <c r="C49" i="89"/>
  <c r="B62" i="89" s="1"/>
  <c r="B48" i="89"/>
  <c r="B47" i="89"/>
  <c r="B46" i="89"/>
  <c r="B45" i="89"/>
  <c r="A45" i="89"/>
  <c r="C44" i="89"/>
  <c r="B61" i="89" s="1"/>
  <c r="B43" i="89"/>
  <c r="B42" i="89"/>
  <c r="B41" i="89"/>
  <c r="B40" i="89"/>
  <c r="B39" i="89"/>
  <c r="B38" i="89"/>
  <c r="A38" i="89"/>
  <c r="C37" i="89"/>
  <c r="B60" i="89" s="1"/>
  <c r="B34" i="89"/>
  <c r="B33" i="89"/>
  <c r="B32" i="89"/>
  <c r="B31" i="89"/>
  <c r="A31" i="89"/>
  <c r="C30" i="89"/>
  <c r="B59" i="89" s="1"/>
  <c r="B29" i="89"/>
  <c r="B28" i="89"/>
  <c r="B27" i="89"/>
  <c r="B26" i="89"/>
  <c r="A26" i="89"/>
  <c r="C25" i="89"/>
  <c r="B58" i="89" s="1"/>
  <c r="B24" i="89"/>
  <c r="B23" i="89"/>
  <c r="B22" i="89"/>
  <c r="B21" i="89"/>
  <c r="B20" i="89"/>
  <c r="B19" i="89"/>
  <c r="A19" i="89"/>
  <c r="C18" i="89"/>
  <c r="B57" i="89" s="1"/>
  <c r="B17" i="89"/>
  <c r="B16" i="89"/>
  <c r="B15" i="89"/>
  <c r="B14" i="89"/>
  <c r="A14" i="89"/>
  <c r="C13" i="89"/>
  <c r="B56" i="89" s="1"/>
  <c r="B64" i="89" s="1"/>
  <c r="L14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3" i="88" s="1"/>
  <c r="B53" i="88"/>
  <c r="B52" i="88"/>
  <c r="B51" i="88"/>
  <c r="B50" i="88"/>
  <c r="A50" i="88"/>
  <c r="C49" i="88"/>
  <c r="B62" i="88" s="1"/>
  <c r="B48" i="88"/>
  <c r="B47" i="88"/>
  <c r="B46" i="88"/>
  <c r="B45" i="88"/>
  <c r="A45" i="88"/>
  <c r="C44" i="88"/>
  <c r="B61" i="88" s="1"/>
  <c r="B43" i="88"/>
  <c r="B42" i="88"/>
  <c r="B41" i="88"/>
  <c r="B40" i="88"/>
  <c r="B39" i="88"/>
  <c r="B38" i="88"/>
  <c r="A38" i="88"/>
  <c r="C37" i="88"/>
  <c r="B60" i="88" s="1"/>
  <c r="B34" i="88"/>
  <c r="B33" i="88"/>
  <c r="B32" i="88"/>
  <c r="B31" i="88"/>
  <c r="A31" i="88"/>
  <c r="C30" i="88"/>
  <c r="B59" i="88" s="1"/>
  <c r="B29" i="88"/>
  <c r="B28" i="88"/>
  <c r="B27" i="88"/>
  <c r="B26" i="88"/>
  <c r="A26" i="88"/>
  <c r="C25" i="88"/>
  <c r="B58" i="88" s="1"/>
  <c r="B24" i="88"/>
  <c r="B23" i="88"/>
  <c r="B22" i="88"/>
  <c r="B21" i="88"/>
  <c r="B20" i="88"/>
  <c r="B19" i="88"/>
  <c r="A19" i="88"/>
  <c r="C18" i="88"/>
  <c r="B57" i="88" s="1"/>
  <c r="B17" i="88"/>
  <c r="B16" i="88"/>
  <c r="B15" i="88"/>
  <c r="B14" i="88"/>
  <c r="A14" i="88"/>
  <c r="C13" i="88"/>
  <c r="B56" i="88" s="1"/>
  <c r="B64" i="88" s="1"/>
  <c r="L14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B22" i="87"/>
  <c r="I13" i="44" l="1"/>
  <c r="D14" i="44"/>
  <c r="G8" i="44"/>
  <c r="H14" i="44"/>
  <c r="I9" i="44"/>
  <c r="C15" i="44"/>
  <c r="J10" i="44"/>
  <c r="E15" i="44"/>
  <c r="E11" i="44"/>
  <c r="D12" i="44"/>
  <c r="D15" i="44"/>
  <c r="F15" i="44"/>
  <c r="G15" i="44"/>
  <c r="H15" i="44"/>
  <c r="I15" i="44"/>
  <c r="J15" i="44"/>
  <c r="C14" i="44"/>
  <c r="F14" i="44"/>
  <c r="E14" i="44"/>
  <c r="G14" i="44"/>
  <c r="I14" i="44"/>
  <c r="J14" i="44"/>
  <c r="C13" i="44"/>
  <c r="D13" i="44"/>
  <c r="E13" i="44"/>
  <c r="F13" i="44"/>
  <c r="G13" i="44"/>
  <c r="H13" i="44"/>
  <c r="J13" i="44"/>
  <c r="C12" i="44"/>
  <c r="E12" i="44"/>
  <c r="G12" i="44"/>
  <c r="H12" i="44"/>
  <c r="J12" i="44"/>
  <c r="I12" i="44"/>
  <c r="C11" i="44"/>
  <c r="D11" i="44"/>
  <c r="F11" i="44"/>
  <c r="G11" i="44"/>
  <c r="H11" i="44"/>
  <c r="I11" i="44"/>
  <c r="J11" i="44"/>
  <c r="D10" i="44"/>
  <c r="C10" i="44"/>
  <c r="E10" i="44"/>
  <c r="F10" i="44"/>
  <c r="G10" i="44"/>
  <c r="H10" i="44"/>
  <c r="I10" i="44"/>
  <c r="C9" i="44"/>
  <c r="D9" i="44"/>
  <c r="E9" i="44"/>
  <c r="F9" i="44"/>
  <c r="G9" i="44"/>
  <c r="H9" i="44"/>
  <c r="J9" i="44"/>
  <c r="C8" i="44"/>
  <c r="D8" i="44"/>
  <c r="E8" i="44"/>
  <c r="F8" i="44"/>
  <c r="H8" i="44"/>
  <c r="I8" i="44"/>
  <c r="J8" i="44"/>
  <c r="B64" i="119"/>
  <c r="L14" i="119" s="1"/>
  <c r="B64" i="120"/>
  <c r="L14" i="120" s="1"/>
  <c r="B64" i="121"/>
  <c r="L14" i="121" s="1"/>
  <c r="B64" i="122"/>
  <c r="L14" i="122" s="1"/>
  <c r="B53" i="87"/>
  <c r="B52" i="87"/>
  <c r="B51" i="87"/>
  <c r="B50" i="87"/>
  <c r="B48" i="87"/>
  <c r="B47" i="87"/>
  <c r="B46" i="87"/>
  <c r="B45" i="87"/>
  <c r="B43" i="87"/>
  <c r="B42" i="87"/>
  <c r="B41" i="87"/>
  <c r="B40" i="87"/>
  <c r="B39" i="87"/>
  <c r="B38" i="87"/>
  <c r="B34" i="87"/>
  <c r="B33" i="87"/>
  <c r="B32" i="87"/>
  <c r="B31" i="87"/>
  <c r="B29" i="87"/>
  <c r="B28" i="87"/>
  <c r="B27" i="87"/>
  <c r="B26" i="87"/>
  <c r="B24" i="87"/>
  <c r="B23" i="87"/>
  <c r="B21" i="87"/>
  <c r="B20" i="87"/>
  <c r="B19" i="87"/>
  <c r="B17" i="87"/>
  <c r="B16" i="87"/>
  <c r="B15" i="87"/>
  <c r="B14" i="87"/>
  <c r="B12" i="87"/>
  <c r="B11" i="87"/>
  <c r="B10" i="87"/>
  <c r="B9" i="87"/>
  <c r="B8" i="87"/>
  <c r="B7" i="87"/>
  <c r="A7" i="87" l="1"/>
  <c r="C44" i="87" l="1"/>
  <c r="K15" i="44" l="1"/>
  <c r="L15" i="44" s="1"/>
  <c r="K14" i="44"/>
  <c r="L14" i="44" s="1"/>
  <c r="K13" i="44"/>
  <c r="L13" i="44" s="1"/>
  <c r="K12" i="44"/>
  <c r="L12" i="44" s="1"/>
  <c r="K11" i="44"/>
  <c r="L11" i="44" s="1"/>
  <c r="K10" i="44"/>
  <c r="L10" i="44" s="1"/>
  <c r="K8" i="44"/>
  <c r="L8" i="44" s="1"/>
  <c r="K9" i="44"/>
  <c r="L9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5" i="87"/>
  <c r="C49" i="87"/>
  <c r="C37" i="87"/>
  <c r="H7" i="44"/>
  <c r="H16" i="44" s="1"/>
  <c r="H17" i="44" s="1"/>
  <c r="A38" i="87"/>
  <c r="A31" i="87"/>
  <c r="C30" i="87"/>
  <c r="A26" i="87"/>
  <c r="C25" i="87"/>
  <c r="C18" i="87"/>
  <c r="D7" i="44" s="1"/>
  <c r="D16" i="44" s="1"/>
  <c r="D17" i="44" s="1"/>
  <c r="A19" i="87"/>
  <c r="C13" i="87"/>
  <c r="B57" i="87" l="1"/>
  <c r="B62" i="87"/>
  <c r="I7" i="44"/>
  <c r="I16" i="44" s="1"/>
  <c r="I17" i="44" s="1"/>
  <c r="B63" i="87"/>
  <c r="J7" i="44"/>
  <c r="J16" i="44" s="1"/>
  <c r="J17" i="44" s="1"/>
  <c r="B61" i="87"/>
  <c r="B59" i="87"/>
  <c r="F7" i="44"/>
  <c r="F16" i="44" s="1"/>
  <c r="F17" i="44" s="1"/>
  <c r="B60" i="87"/>
  <c r="G7" i="44"/>
  <c r="G16" i="44" s="1"/>
  <c r="G17" i="44" s="1"/>
  <c r="B58" i="87"/>
  <c r="E7" i="44"/>
  <c r="E16" i="44" s="1"/>
  <c r="E17" i="44" s="1"/>
  <c r="B56" i="87"/>
  <c r="C7" i="44"/>
  <c r="B64" i="87" l="1"/>
  <c r="L14" i="87" s="1"/>
  <c r="K7" i="44"/>
  <c r="L7" i="44" s="1"/>
  <c r="C16" i="44"/>
  <c r="C17" i="44" s="1"/>
  <c r="A3" i="87"/>
  <c r="A14" i="87"/>
  <c r="K16" i="44" l="1"/>
  <c r="AA8" i="44" s="1"/>
  <c r="C26" i="44"/>
  <c r="C24" i="44"/>
  <c r="C22" i="44"/>
  <c r="C25" i="44"/>
  <c r="A1" i="2"/>
  <c r="T5" i="44"/>
  <c r="K3" i="44" s="1"/>
  <c r="O5" i="44"/>
  <c r="S4" i="44"/>
  <c r="F6" i="87"/>
  <c r="J5" i="87"/>
  <c r="C3" i="87"/>
  <c r="L6" i="87"/>
  <c r="L16" i="44" l="1"/>
  <c r="K17" i="44"/>
  <c r="A1" i="122"/>
  <c r="A1" i="121"/>
  <c r="A1" i="120"/>
  <c r="A1" i="119"/>
  <c r="A1" i="90"/>
  <c r="A1" i="89"/>
  <c r="A1" i="88"/>
  <c r="A1" i="95"/>
  <c r="A1" i="87"/>
  <c r="N3" i="44"/>
  <c r="B3" i="44" l="1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<sst xmlns="http://schemas.openxmlformats.org/spreadsheetml/2006/main" count="429" uniqueCount="105">
  <si>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</si>
  <si>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</si>
  <si>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</si>
  <si>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</si>
  <si>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</si>
  <si>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</si>
  <si>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</si>
  <si>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</si>
  <si>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</si>
  <si>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</si>
  <si>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</si>
  <si>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</si>
  <si>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</si>
  <si>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</si>
  <si>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</si>
  <si>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</si>
  <si>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</si>
  <si>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</si>
  <si>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</si>
  <si>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</si>
  <si>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</si>
  <si>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</si>
  <si>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</si>
  <si>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</si>
  <si>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</si>
  <si>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</si>
  <si>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</si>
  <si>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</si>
  <si>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</si>
  <si>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</si>
  <si>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</si>
  <si>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</si>
  <si>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</si>
  <si>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</si>
  <si>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</si>
  <si>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</si>
  <si>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</si>
  <si>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</si>
  <si>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</si>
  <si>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</si>
  <si>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</si>
  <si>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</si>
  <si>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</si>
  <si>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</si>
  <si>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</si>
  <si>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</si>
  <si>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</si>
  <si>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</si>
  <si>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</si>
  <si>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</si>
  <si>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</si>
  <si>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</si>
  <si>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</si>
  <si>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</si>
  <si>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</si>
  <si>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</si>
  <si>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</si>
  <si>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</si>
  <si>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</si>
  <si>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</si>
  <si>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</si>
  <si>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</si>
  <si>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</si>
  <si>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t>
  </si>
  <si>
    <t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t>
  </si>
  <si>
    <t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t>
  </si>
  <si>
    <t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t>
  </si>
  <si>
    <t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t>
  </si>
  <si>
    <t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t>
  </si>
  <si>
    <t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t>
  </si>
  <si>
    <t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t>
  </si>
  <si>
    <t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t>
  </si>
  <si>
    <t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t>
  </si>
  <si>
    <t>Соблюдает правила личной и общественной безопасности, в том числе безопасного поведения в информационной среде.</t>
  </si>
  <si>
    <t>Имеет и развивает опыт экологически направленной, природоохранной, ресурсосберегающей деятельности, участвует в его приобретении другими людьми.</t>
  </si>
  <si>
    <t>Деятельно выражает познавательные интересы в разных предметных областях с учетом своих способностей, достижений.</t>
  </si>
  <si>
    <t>Мониторинг личностных результатов</t>
  </si>
  <si>
    <t>Мониторинг личностных результатов обучающихся (CОО)</t>
  </si>
  <si>
    <t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t>
  </si>
  <si>
    <t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t>
  </si>
  <si>
    <t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t>
  </si>
  <si>
    <t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t>
  </si>
  <si>
    <t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t>
  </si>
  <si>
    <t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t>
  </si>
  <si>
    <t>Выражает понимание ценности отечественного и мирового искусства, российского и мирового художественного наследия.</t>
  </si>
  <si>
    <t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t>
  </si>
  <si>
    <t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t>
  </si>
  <si>
    <t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t>
  </si>
  <si>
    <t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t>
  </si>
  <si>
    <t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t>
  </si>
  <si>
    <t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t>
  </si>
  <si>
    <t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t>
  </si>
  <si>
    <t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t>
  </si>
  <si>
    <t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t>
  </si>
  <si>
    <t>Выражает деятельное неприятие действий, приносящих вред природе.</t>
  </si>
  <si>
    <t>Применяет знания естественных и социальных наук для разумного, бережливого природопользования в быту, общественном пространстве.</t>
  </si>
  <si>
    <t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t>
  </si>
  <si>
    <t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t>
  </si>
  <si>
    <t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t>
  </si>
  <si>
    <t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t>
  </si>
  <si>
    <t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t>
  </si>
  <si>
    <t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t>
  </si>
  <si>
    <t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t>
  </si>
  <si>
    <t>Демонстрирует навыки критического мышления, определения достоверной научной информации и критики антинаучных представлений.</t>
  </si>
  <si>
    <t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</si>
</sst>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7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0">
    <xf numFmtId="0" fontId="0" fillId="0" borderId="0" xfId="0"/>
    <xf numFmtId="0" fontId="3" fillId="0" borderId="0" xfId="0" applyFont="1" applyAlignment="1" applyProtection="1">
      <alignment horizontal="center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8" fillId="0" borderId="0" xfId="0" applyFont="1" applyFill="1" applyAlignment="1" applyProtection="1">
      <alignment vertical="top" wrapText="1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0" fillId="3" borderId="2" xfId="0" applyNumberFormat="1" applyFont="1" applyFill="1" applyBorder="1" applyAlignment="1" applyProtection="1">
      <alignment horizontal="center" vertical="center"/>
    </xf>
    <xf numFmtId="164" fontId="12" fillId="0" borderId="0" xfId="0" applyNumberFormat="1" applyFont="1" applyFill="1" applyBorder="1" applyAlignment="1" applyProtection="1">
      <alignment vertical="center"/>
    </xf>
    <xf numFmtId="165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/>
      <protection locked="0"/>
    </xf>
    <xf numFmtId="0" fontId="11" fillId="0" borderId="0" xfId="0" applyFont="1" applyAlignment="1" applyProtection="1">
      <alignment horizontal="center" vertical="top"/>
      <protection locked="0"/>
    </xf>
    <xf numFmtId="0" fontId="13" fillId="0" borderId="0" xfId="0" applyFont="1" applyBorder="1" applyAlignment="1" applyProtection="1">
      <alignment vertical="top"/>
      <protection locked="0"/>
    </xf>
    <xf numFmtId="0" fontId="11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2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7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3" fillId="0" borderId="0" xfId="0" applyFont="1" applyAlignment="1" applyProtection="1">
      <alignment vertical="top"/>
    </xf>
    <xf numFmtId="0" fontId="11" fillId="0" borderId="0" xfId="0" applyFont="1" applyAlignment="1" applyProtection="1">
      <alignment horizontal="center" vertical="top"/>
    </xf>
    <xf numFmtId="0" fontId="13" fillId="0" borderId="0" xfId="0" applyFont="1" applyBorder="1" applyAlignment="1" applyProtection="1">
      <alignment vertical="top"/>
    </xf>
    <xf numFmtId="0" fontId="11" fillId="0" borderId="0" xfId="0" applyFont="1" applyBorder="1" applyAlignment="1" applyProtection="1">
      <alignment horizontal="center" vertical="top"/>
    </xf>
    <xf numFmtId="0" fontId="18" fillId="2" borderId="2" xfId="0" applyFont="1" applyFill="1" applyBorder="1" applyAlignment="1" applyProtection="1">
      <alignment horizontal="center"/>
      <protection locked="0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19" fillId="0" borderId="1" xfId="0" applyFont="1" applyBorder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top" wrapText="1"/>
    </xf>
    <xf numFmtId="166" fontId="9" fillId="0" borderId="0" xfId="0" applyNumberFormat="1" applyFont="1" applyAlignment="1" applyProtection="1">
      <alignment horizontal="left"/>
    </xf>
    <xf numFmtId="0" fontId="13" fillId="0" borderId="0" xfId="0" applyFont="1" applyFill="1" applyBorder="1" applyAlignment="1" applyProtection="1">
      <alignment wrapText="1"/>
    </xf>
    <xf numFmtId="0" fontId="11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1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8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7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8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9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19" fillId="0" borderId="9" xfId="0" applyFont="1" applyBorder="1" applyAlignment="1" applyProtection="1">
      <alignment vertical="top" wrapText="1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9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9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3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17" fillId="0" borderId="0" xfId="0" applyFont="1" applyFill="1" applyAlignment="1" applyProtection="1"/>
    <xf numFmtId="0" fontId="17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9" fillId="0" borderId="0" xfId="0" applyNumberFormat="1" applyFont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8" fillId="0" borderId="0" xfId="0" applyFont="1" applyFill="1" applyProtection="1"/>
    <xf numFmtId="0" fontId="25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18" fillId="0" borderId="0" xfId="0" applyFont="1" applyFill="1" applyAlignment="1" applyProtection="1">
      <alignment horizontal="center" vertical="top"/>
    </xf>
    <xf numFmtId="0" fontId="24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22" fillId="0" borderId="0" xfId="0" applyFont="1" applyAlignment="1" applyProtection="1">
      <alignment horizontal="left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6" fillId="0" borderId="0" xfId="0" applyFont="1" applyFill="1" applyAlignment="1" applyProtection="1">
      <alignment vertical="top" wrapText="1"/>
    </xf>
    <xf numFmtId="0" fontId="3" fillId="0" borderId="0" xfId="0" applyFont="1" applyAlignment="1" applyProtection="1">
      <alignment horizontal="left" wrapText="1"/>
    </xf>
    <xf numFmtId="0" fontId="6" fillId="0" borderId="6" xfId="0" applyFont="1" applyBorder="1" applyAlignment="1" applyProtection="1">
      <alignment horizontal="center" vertical="top"/>
    </xf>
    <xf numFmtId="0" fontId="18" fillId="0" borderId="0" xfId="0" applyFont="1" applyFill="1" applyAlignment="1" applyProtection="1">
      <alignment horizontal="center" vertical="top"/>
    </xf>
    <xf numFmtId="0" fontId="24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1" fillId="0" borderId="0" xfId="0" applyFont="1" applyAlignment="1">
      <alignment horizontal="justify" vertical="center"/>
    </xf>
    <xf numFmtId="0" fontId="20" fillId="0" borderId="0" xfId="0" applyFont="1" applyFill="1" applyBorder="1" applyAlignment="1" applyProtection="1">
      <alignment horizontal="right" vertical="top" wrapText="1"/>
    </xf>
    <xf numFmtId="0" fontId="19" fillId="0" borderId="0" xfId="0" applyFont="1" applyFill="1" applyBorder="1" applyAlignment="1" applyProtection="1">
      <alignment horizontal="right" vertical="top" wrapText="1"/>
    </xf>
    <xf numFmtId="166" fontId="9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 applyProtection="1">
      <alignment wrapText="1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164" fontId="9" fillId="0" borderId="0" xfId="0" applyNumberFormat="1" applyFont="1" applyFill="1" applyAlignment="1" applyProtection="1">
      <alignment horizontal="right"/>
    </xf>
    <xf numFmtId="0" fontId="6" fillId="0" borderId="0" xfId="0" applyFont="1" applyAlignment="1" applyProtection="1">
      <alignment horizontal="center" vertical="top"/>
    </xf>
    <xf numFmtId="14" fontId="8" fillId="0" borderId="2" xfId="0" applyNumberFormat="1" applyFont="1" applyBorder="1" applyAlignment="1" applyProtection="1">
      <alignment horizontal="center"/>
    </xf>
    <xf numFmtId="166" fontId="1" fillId="0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</xf>
    <xf numFmtId="166" fontId="17" fillId="3" borderId="1" xfId="0" applyNumberFormat="1" applyFont="1" applyFill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5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9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3" fillId="0" borderId="0" xfId="0" applyFont="1" applyAlignment="1" applyProtection="1">
      <alignment horizontal="center" wrapText="1"/>
    </xf>
    <xf numFmtId="0" fontId="26" fillId="0" borderId="0" xfId="0" applyFont="1" applyFill="1" applyAlignment="1" applyProtection="1">
      <alignment horizontal="center" vertical="top" wrapText="1"/>
    </xf>
    <xf numFmtId="0" fontId="8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18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6" fillId="0" borderId="0" xfId="0" applyFont="1" applyFill="1" applyAlignment="1" applyProtection="1">
      <alignment horizontal="left" vertical="top" wrapText="1"/>
    </xf>
    <xf numFmtId="0" fontId="9" fillId="0" borderId="0" xfId="0" applyFont="1" applyAlignment="1" applyProtection="1">
      <alignment horizontal="center" vertical="top"/>
    </xf>
    <xf numFmtId="0" fontId="23" fillId="0" borderId="7" xfId="0" applyFont="1" applyBorder="1" applyAlignment="1" applyProtection="1">
      <alignment horizontal="center" vertical="top" wrapText="1"/>
    </xf>
    <xf numFmtId="0" fontId="23" fillId="0" borderId="8" xfId="0" applyFont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7" fillId="0" borderId="0" xfId="0" applyNumberFormat="1" applyFont="1" applyAlignment="1" applyProtection="1">
      <alignment horizontal="center"/>
    </xf>
    <xf numFmtId="0" fontId="24" fillId="0" borderId="0" xfId="0" applyFont="1" applyFill="1" applyAlignment="1" applyProtection="1">
      <alignment horizontal="center" vertical="top"/>
    </xf>
    <xf numFmtId="0" fontId="23" fillId="0" borderId="1" xfId="0" applyFont="1" applyBorder="1" applyAlignment="1" applyProtection="1">
      <alignment horizontal="center" vertical="top" wrapText="1"/>
    </xf>
    <xf numFmtId="0" fontId="20" fillId="5" borderId="4" xfId="0" applyFont="1" applyFill="1" applyBorder="1" applyAlignment="1" applyProtection="1">
      <alignment horizontal="right" vertical="top" wrapText="1"/>
    </xf>
    <xf numFmtId="0" fontId="19" fillId="5" borderId="5" xfId="0" applyFont="1" applyFill="1" applyBorder="1" applyAlignment="1" applyProtection="1">
      <alignment horizontal="right" vertical="top" wrapText="1"/>
    </xf>
    <xf numFmtId="0" fontId="20" fillId="5" borderId="3" xfId="0" applyFont="1" applyFill="1" applyBorder="1" applyAlignment="1" applyProtection="1">
      <alignment horizontal="right" vertical="top" wrapText="1"/>
    </xf>
    <xf numFmtId="0" fontId="20" fillId="5" borderId="5" xfId="0" applyFont="1" applyFill="1" applyBorder="1" applyAlignment="1" applyProtection="1">
      <alignment horizontal="right" vertical="top" wrapText="1"/>
    </xf>
    <xf numFmtId="0" fontId="23" fillId="0" borderId="9" xfId="0" applyFont="1" applyBorder="1" applyAlignment="1" applyProtection="1">
      <alignment horizontal="center" vertical="top" wrapText="1"/>
    </xf>
    <xf numFmtId="0" fontId="21" fillId="2" borderId="1" xfId="0" applyFont="1" applyFill="1" applyBorder="1" applyAlignment="1" applyProtection="1">
      <alignment horizontal="right" vertical="center"/>
    </xf>
    <xf numFmtId="0" fontId="9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Fill="1" applyAlignment="1" applyProtection="1">
      <alignment horizontal="center"/>
    </xf>
    <xf numFmtId="0" fontId="21" fillId="3" borderId="1" xfId="0" applyFont="1" applyFill="1" applyBorder="1" applyAlignment="1" applyProtection="1">
      <alignment horizontal="right" vertical="center"/>
    </xf>
    <xf numFmtId="0" fontId="17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</cellXfs>
  <cellStyles count="1">
    <cellStyle name="Обычный" xfId="0" builtinId="0"/>
  </cellStyles>
  <dxfs count="2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0E-4678-BFAF-69A3511C0FC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0E-4678-BFAF-69A3511C0FC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0E-4678-BFAF-69A3511C0FC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E0E-4678-BFAF-69A3511C0FC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E0E-4678-BFAF-69A3511C0FC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E0E-4678-BFAF-69A3511C0FC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E0E-4678-BFAF-69A3511C0FC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E0E-4678-BFAF-69A3511C0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8110384"/>
        <c:axId val="334150920"/>
      </c:barChart>
      <c:catAx>
        <c:axId val="24811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50920"/>
        <c:crosses val="autoZero"/>
        <c:auto val="1"/>
        <c:lblAlgn val="ctr"/>
        <c:lblOffset val="100"/>
        <c:noMultiLvlLbl val="0"/>
      </c:catAx>
      <c:valAx>
        <c:axId val="334150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48110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14-4C9D-98AA-931F36EEAB1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14-4C9D-98AA-931F36EEAB1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14-4C9D-98AA-931F36EEAB1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14-4C9D-98AA-931F36EEAB1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14-4C9D-98AA-931F36EEAB1E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14-4C9D-98AA-931F36EEAB1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14-4C9D-98AA-931F36EEAB1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СВОД!$C$16:$J$16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14-4C9D-98AA-931F36EEA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6512"/>
        <c:axId val="358316904"/>
      </c:barChart>
      <c:catAx>
        <c:axId val="35831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904"/>
        <c:crosses val="autoZero"/>
        <c:auto val="1"/>
        <c:lblAlgn val="ctr"/>
        <c:lblOffset val="100"/>
        <c:noMultiLvlLbl val="0"/>
      </c:catAx>
      <c:valAx>
        <c:axId val="358316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СВОД!$B$22:$B$26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СВОД!$C$22:$C$26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778-B132-5852E3697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7688"/>
        <c:axId val="359071240"/>
      </c:barChart>
      <c:catAx>
        <c:axId val="358317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71240"/>
        <c:crosses val="autoZero"/>
        <c:auto val="1"/>
        <c:lblAlgn val="ctr"/>
        <c:lblOffset val="100"/>
        <c:noMultiLvlLbl val="0"/>
      </c:catAx>
      <c:valAx>
        <c:axId val="359071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7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A-437D-9A57-D031AF4AAEC3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A-437D-9A57-D031AF4AAEC3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A-437D-9A57-D031AF4AAEC3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A-437D-9A57-D031AF4AAEC3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A-437D-9A57-D031AF4AAEC3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A-437D-9A57-D031AF4AAEC3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A-437D-9A57-D031AF4AAEC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A-437D-9A57-D031AF4AA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77152"/>
        <c:axId val="334145576"/>
      </c:barChart>
      <c:catAx>
        <c:axId val="33507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45576"/>
        <c:crosses val="autoZero"/>
        <c:auto val="1"/>
        <c:lblAlgn val="ctr"/>
        <c:lblOffset val="100"/>
        <c:noMultiLvlLbl val="0"/>
      </c:catAx>
      <c:valAx>
        <c:axId val="334145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771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CE4-449E-A909-D2FAEDE649D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CE4-449E-A909-D2FAEDE649D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CE4-449E-A909-D2FAEDE649D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CE4-449E-A909-D2FAEDE649D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CE4-449E-A909-D2FAEDE649D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CE4-449E-A909-D2FAEDE649D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CE4-449E-A909-D2FAEDE649D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CE4-449E-A909-D2FAEDE64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82520"/>
        <c:axId val="335145840"/>
      </c:barChart>
      <c:catAx>
        <c:axId val="335082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145840"/>
        <c:crosses val="autoZero"/>
        <c:auto val="1"/>
        <c:lblAlgn val="ctr"/>
        <c:lblOffset val="100"/>
        <c:noMultiLvlLbl val="0"/>
      </c:catAx>
      <c:valAx>
        <c:axId val="33514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825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CA-433E-B8E5-5235D9F107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CA-433E-B8E5-5235D9F107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7CA-433E-B8E5-5235D9F107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7CA-433E-B8E5-5235D9F107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7CA-433E-B8E5-5235D9F107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7CA-433E-B8E5-5235D9F107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7CA-433E-B8E5-5235D9F107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7CA-433E-B8E5-5235D9F10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441280"/>
        <c:axId val="333290624"/>
      </c:barChart>
      <c:catAx>
        <c:axId val="33544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3290624"/>
        <c:crosses val="autoZero"/>
        <c:auto val="1"/>
        <c:lblAlgn val="ctr"/>
        <c:lblOffset val="100"/>
        <c:noMultiLvlLbl val="0"/>
      </c:catAx>
      <c:valAx>
        <c:axId val="33329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4412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0F-4A6F-9A18-BBBC71BEC3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0F-4A6F-9A18-BBBC71BEC3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90F-4A6F-9A18-BBBC71BEC3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90F-4A6F-9A18-BBBC71BEC3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90F-4A6F-9A18-BBBC71BEC3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90F-4A6F-9A18-BBBC71BEC3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90F-4A6F-9A18-BBBC71BEC3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90F-4A6F-9A18-BBBC71BEC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7440"/>
        <c:axId val="336207832"/>
      </c:barChart>
      <c:catAx>
        <c:axId val="33620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832"/>
        <c:crosses val="autoZero"/>
        <c:auto val="1"/>
        <c:lblAlgn val="ctr"/>
        <c:lblOffset val="100"/>
        <c:noMultiLvlLbl val="0"/>
      </c:catAx>
      <c:valAx>
        <c:axId val="336207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4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091-438F-B92A-D9DFFC30C58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091-438F-B92A-D9DFFC30C58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091-438F-B92A-D9DFFC30C58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091-438F-B92A-D9DFFC30C58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091-438F-B92A-D9DFFC30C58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091-438F-B92A-D9DFFC30C58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091-438F-B92A-D9DFFC30C58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091-438F-B92A-D9DFFC30C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8616"/>
        <c:axId val="336209008"/>
      </c:barChart>
      <c:catAx>
        <c:axId val="336208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008"/>
        <c:crosses val="autoZero"/>
        <c:auto val="1"/>
        <c:lblAlgn val="ctr"/>
        <c:lblOffset val="100"/>
        <c:noMultiLvlLbl val="0"/>
      </c:catAx>
      <c:valAx>
        <c:axId val="33620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86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EA-4376-B220-9CDC4FE3F25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EA-4376-B220-9CDC4FE3F25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EA-4376-B220-9CDC4FE3F25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EA-4376-B220-9CDC4FE3F25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EA-4376-B220-9CDC4FE3F25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EA-4376-B220-9CDC4FE3F25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EA-4376-B220-9CDC4FE3F2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EA-4376-B220-9CDC4FE3F2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9792"/>
        <c:axId val="336210184"/>
      </c:barChart>
      <c:catAx>
        <c:axId val="33620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10184"/>
        <c:crosses val="autoZero"/>
        <c:auto val="1"/>
        <c:lblAlgn val="ctr"/>
        <c:lblOffset val="100"/>
        <c:noMultiLvlLbl val="0"/>
      </c:catAx>
      <c:valAx>
        <c:axId val="336210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7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620-4A8C-B645-D0C9500C654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620-4A8C-B645-D0C9500C654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620-4A8C-B645-D0C9500C654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620-4A8C-B645-D0C9500C654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620-4A8C-B645-D0C9500C654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620-4A8C-B645-D0C9500C654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620-4A8C-B645-D0C9500C654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620-4A8C-B645-D0C9500C6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2640"/>
        <c:axId val="336483032"/>
      </c:barChart>
      <c:catAx>
        <c:axId val="336482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032"/>
        <c:crosses val="autoZero"/>
        <c:auto val="1"/>
        <c:lblAlgn val="ctr"/>
        <c:lblOffset val="100"/>
        <c:noMultiLvlLbl val="0"/>
      </c:catAx>
      <c:valAx>
        <c:axId val="336483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2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D93-4B83-8111-B6DA679CCA6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D93-4B83-8111-B6DA679CCA6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D93-4B83-8111-B6DA679CCA6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D93-4B83-8111-B6DA679CCA6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D93-4B83-8111-B6DA679CCA6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D93-4B83-8111-B6DA679CCA6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D93-4B83-8111-B6DA679CCA6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D93-4B83-8111-B6DA679CC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3816"/>
        <c:axId val="336484208"/>
      </c:barChart>
      <c:catAx>
        <c:axId val="336483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208"/>
        <c:crosses val="autoZero"/>
        <c:auto val="1"/>
        <c:lblAlgn val="ctr"/>
        <c:lblOffset val="100"/>
        <c:noMultiLvlLbl val="0"/>
      </c:catAx>
      <c:valAx>
        <c:axId val="33648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8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522</xdr:colOff>
      <xdr:row>8</xdr:row>
      <xdr:rowOff>123183</xdr:rowOff>
    </xdr:from>
    <xdr:to>
      <xdr:col>21</xdr:col>
      <xdr:colOff>596620</xdr:colOff>
      <xdr:row>20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7434</xdr:colOff>
      <xdr:row>28</xdr:row>
      <xdr:rowOff>0</xdr:rowOff>
    </xdr:from>
    <xdr:to>
      <xdr:col>21</xdr:col>
      <xdr:colOff>598904</xdr:colOff>
      <xdr:row>37</xdr:row>
      <xdr:rowOff>6766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zoomScale="80" zoomScaleNormal="80" workbookViewId="0">
      <selection activeCell="G28" sqref="G28"/>
    </sheetView>
  </sheetViews>
  <sheetFormatPr defaultColWidth="9.140625" defaultRowHeight="15" x14ac:dyDescent="0.25"/>
  <cols>
    <col min="1" max="1" width="19.5703125" style="21" customWidth="1"/>
    <col min="2" max="2" width="70.85546875" style="14" customWidth="1"/>
    <col min="3" max="3" width="8.5703125" style="14" customWidth="1"/>
    <col min="4" max="16384" width="9.140625" style="10"/>
  </cols>
  <sheetData>
    <row r="1" spans="1:9" ht="42.75" customHeight="1" x14ac:dyDescent="0.25">
      <c r="A1" s="133" t="s">
        <v>20</v>
      </c>
      <c r="B1" s="133"/>
      <c r="C1" s="133"/>
    </row>
    <row r="2" spans="1:9" x14ac:dyDescent="0.25">
      <c r="A2" s="9"/>
      <c r="B2" s="8"/>
      <c r="C2" s="22"/>
    </row>
    <row r="3" spans="1:9" ht="15" customHeight="1" x14ac:dyDescent="0.25">
      <c r="A3" s="134" t="s">
        <v>77</v>
      </c>
      <c r="B3" s="134"/>
      <c r="C3" s="134"/>
      <c r="D3" s="25"/>
      <c r="E3" s="25"/>
      <c r="F3" s="25"/>
    </row>
    <row r="4" spans="1:9" x14ac:dyDescent="0.25">
      <c r="A4" s="23"/>
      <c r="B4" s="24"/>
      <c r="C4" s="24"/>
    </row>
    <row r="5" spans="1:9" ht="53.25" customHeight="1" x14ac:dyDescent="0.25">
      <c r="A5" s="11" t="s">
        <v>21</v>
      </c>
      <c r="B5" s="11" t="s">
        <v>12</v>
      </c>
      <c r="C5" s="11" t="s">
        <v>3</v>
      </c>
    </row>
    <row r="6" spans="1:9" ht="52.5" customHeight="1" x14ac:dyDescent="0.25">
      <c r="A6" s="129" t="s">
        <v>22</v>
      </c>
      <c r="B6" s="12" t="s">
        <v>63</v>
      </c>
      <c r="C6" s="11"/>
      <c r="E6" s="13"/>
      <c r="F6" s="13"/>
      <c r="G6" s="13"/>
      <c r="H6" s="13"/>
      <c r="I6" s="14"/>
    </row>
    <row r="7" spans="1:9" ht="68.25" customHeight="1" x14ac:dyDescent="0.25">
      <c r="A7" s="130"/>
      <c r="B7" s="12" t="s">
        <v>64</v>
      </c>
      <c r="C7" s="11"/>
      <c r="E7" s="15"/>
      <c r="F7" s="15"/>
      <c r="G7" s="15"/>
      <c r="H7" s="15"/>
      <c r="I7" s="16"/>
    </row>
    <row r="8" spans="1:9" ht="66.75" customHeight="1" x14ac:dyDescent="0.25">
      <c r="A8" s="130"/>
      <c r="B8" s="12" t="s">
        <v>65</v>
      </c>
      <c r="C8" s="11"/>
      <c r="E8" s="15"/>
      <c r="F8" s="15"/>
      <c r="G8" s="15"/>
      <c r="H8" s="15"/>
      <c r="I8" s="16"/>
    </row>
    <row r="9" spans="1:9" ht="52.5" customHeight="1" x14ac:dyDescent="0.25">
      <c r="A9" s="130"/>
      <c r="B9" s="12" t="s">
        <v>66</v>
      </c>
      <c r="C9" s="11"/>
      <c r="E9" s="15"/>
      <c r="F9" s="15"/>
      <c r="G9" s="15"/>
      <c r="H9" s="15"/>
      <c r="I9" s="16"/>
    </row>
    <row r="10" spans="1:9" ht="67.5" customHeight="1" x14ac:dyDescent="0.25">
      <c r="A10" s="130"/>
      <c r="B10" s="12" t="s">
        <v>67</v>
      </c>
      <c r="C10" s="11"/>
      <c r="E10" s="17"/>
      <c r="F10" s="17"/>
      <c r="G10" s="17"/>
      <c r="H10" s="17"/>
      <c r="I10" s="18"/>
    </row>
    <row r="11" spans="1:9" ht="68.25" customHeight="1" x14ac:dyDescent="0.25">
      <c r="A11" s="130"/>
      <c r="B11" s="12" t="s">
        <v>68</v>
      </c>
      <c r="C11" s="11"/>
      <c r="E11" s="17"/>
      <c r="F11" s="17"/>
      <c r="G11" s="17"/>
      <c r="H11" s="17"/>
      <c r="I11" s="18"/>
    </row>
    <row r="12" spans="1:9" ht="53.25" customHeight="1" x14ac:dyDescent="0.25">
      <c r="A12" s="129" t="s">
        <v>28</v>
      </c>
      <c r="B12" s="65" t="s">
        <v>69</v>
      </c>
      <c r="C12" s="11"/>
      <c r="E12" s="19"/>
      <c r="F12" s="19"/>
      <c r="G12" s="19"/>
      <c r="H12" s="19"/>
      <c r="I12" s="20"/>
    </row>
    <row r="13" spans="1:9" ht="68.25" customHeight="1" x14ac:dyDescent="0.25">
      <c r="A13" s="130"/>
      <c r="B13" s="12" t="s">
        <v>70</v>
      </c>
      <c r="C13" s="11"/>
    </row>
    <row r="14" spans="1:9" ht="69" customHeight="1" x14ac:dyDescent="0.25">
      <c r="A14" s="130"/>
      <c r="B14" s="12" t="s">
        <v>71</v>
      </c>
      <c r="C14" s="11"/>
    </row>
    <row r="15" spans="1:9" ht="69" customHeight="1" x14ac:dyDescent="0.25">
      <c r="A15" s="131"/>
      <c r="B15" s="65" t="s">
        <v>78</v>
      </c>
      <c r="C15" s="11"/>
    </row>
    <row r="16" spans="1:9" ht="47.25" x14ac:dyDescent="0.25">
      <c r="A16" s="129" t="s">
        <v>23</v>
      </c>
      <c r="B16" s="65" t="s">
        <v>79</v>
      </c>
      <c r="C16" s="11"/>
    </row>
    <row r="17" spans="1:3" ht="94.5" x14ac:dyDescent="0.25">
      <c r="A17" s="130"/>
      <c r="B17" s="65" t="s">
        <v>80</v>
      </c>
      <c r="C17" s="11"/>
    </row>
    <row r="18" spans="1:3" ht="78.75" x14ac:dyDescent="0.25">
      <c r="A18" s="130"/>
      <c r="B18" s="12" t="s">
        <v>81</v>
      </c>
      <c r="C18" s="11"/>
    </row>
    <row r="19" spans="1:3" ht="78.75" x14ac:dyDescent="0.25">
      <c r="A19" s="130"/>
      <c r="B19" s="12" t="s">
        <v>98</v>
      </c>
      <c r="C19" s="11"/>
    </row>
    <row r="20" spans="1:3" ht="78.75" x14ac:dyDescent="0.25">
      <c r="A20" s="130"/>
      <c r="B20" s="117" t="s">
        <v>82</v>
      </c>
      <c r="C20" s="11"/>
    </row>
    <row r="21" spans="1:3" ht="63" x14ac:dyDescent="0.25">
      <c r="A21" s="131"/>
      <c r="B21" s="12" t="s">
        <v>83</v>
      </c>
      <c r="C21" s="11"/>
    </row>
    <row r="22" spans="1:3" ht="36.75" customHeight="1" x14ac:dyDescent="0.25">
      <c r="A22" s="129" t="s">
        <v>52</v>
      </c>
      <c r="B22" s="12" t="s">
        <v>84</v>
      </c>
      <c r="C22" s="11"/>
    </row>
    <row r="23" spans="1:3" ht="47.25" x14ac:dyDescent="0.25">
      <c r="A23" s="130"/>
      <c r="B23" s="12" t="s">
        <v>99</v>
      </c>
      <c r="C23" s="11"/>
    </row>
    <row r="24" spans="1:3" ht="53.25" customHeight="1" x14ac:dyDescent="0.25">
      <c r="A24" s="130"/>
      <c r="B24" s="12" t="s">
        <v>85</v>
      </c>
      <c r="C24" s="11"/>
    </row>
    <row r="25" spans="1:3" ht="63.75" customHeight="1" x14ac:dyDescent="0.25">
      <c r="A25" s="131"/>
      <c r="B25" s="12" t="s">
        <v>86</v>
      </c>
      <c r="C25" s="11"/>
    </row>
    <row r="26" spans="1:3" ht="51.75" customHeight="1" x14ac:dyDescent="0.25">
      <c r="A26" s="132" t="s">
        <v>33</v>
      </c>
      <c r="B26" s="65" t="s">
        <v>72</v>
      </c>
      <c r="C26" s="11"/>
    </row>
    <row r="27" spans="1:3" ht="65.25" customHeight="1" x14ac:dyDescent="0.25">
      <c r="A27" s="132"/>
      <c r="B27" s="12" t="s">
        <v>100</v>
      </c>
      <c r="C27" s="11"/>
    </row>
    <row r="28" spans="1:3" ht="64.5" customHeight="1" x14ac:dyDescent="0.25">
      <c r="A28" s="132"/>
      <c r="B28" s="12" t="s">
        <v>87</v>
      </c>
      <c r="C28" s="11"/>
    </row>
    <row r="29" spans="1:3" ht="36" customHeight="1" x14ac:dyDescent="0.25">
      <c r="A29" s="132"/>
      <c r="B29" s="12" t="s">
        <v>73</v>
      </c>
      <c r="C29" s="11"/>
    </row>
    <row r="30" spans="1:3" ht="63" x14ac:dyDescent="0.25">
      <c r="A30" s="132"/>
      <c r="B30" s="65" t="s">
        <v>97</v>
      </c>
      <c r="C30" s="11"/>
    </row>
    <row r="31" spans="1:3" ht="47.25" x14ac:dyDescent="0.25">
      <c r="A31" s="132"/>
      <c r="B31" s="65" t="s">
        <v>96</v>
      </c>
      <c r="C31" s="11"/>
    </row>
    <row r="32" spans="1:3" ht="47.25" x14ac:dyDescent="0.25">
      <c r="A32" s="129" t="s">
        <v>24</v>
      </c>
      <c r="B32" s="12" t="s">
        <v>88</v>
      </c>
      <c r="C32" s="11"/>
    </row>
    <row r="33" spans="1:3" ht="63" x14ac:dyDescent="0.25">
      <c r="A33" s="130"/>
      <c r="B33" s="12" t="s">
        <v>89</v>
      </c>
      <c r="C33" s="11"/>
    </row>
    <row r="34" spans="1:3" ht="63.75" customHeight="1" x14ac:dyDescent="0.25">
      <c r="A34" s="130"/>
      <c r="B34" s="12" t="s">
        <v>90</v>
      </c>
      <c r="C34" s="11"/>
    </row>
    <row r="35" spans="1:3" ht="66.75" customHeight="1" x14ac:dyDescent="0.25">
      <c r="A35" s="130"/>
      <c r="B35" s="12" t="s">
        <v>91</v>
      </c>
      <c r="C35" s="11"/>
    </row>
    <row r="36" spans="1:3" ht="68.25" customHeight="1" x14ac:dyDescent="0.25">
      <c r="A36" s="130"/>
      <c r="B36" s="12" t="s">
        <v>101</v>
      </c>
      <c r="C36" s="11"/>
    </row>
    <row r="37" spans="1:3" ht="47.25" x14ac:dyDescent="0.25">
      <c r="A37" s="131"/>
      <c r="B37" s="12" t="s">
        <v>92</v>
      </c>
      <c r="C37" s="11"/>
    </row>
    <row r="38" spans="1:3" ht="63" x14ac:dyDescent="0.25">
      <c r="A38" s="132" t="s">
        <v>25</v>
      </c>
      <c r="B38" s="12" t="s">
        <v>93</v>
      </c>
      <c r="C38" s="11"/>
    </row>
    <row r="39" spans="1:3" ht="31.5" x14ac:dyDescent="0.25">
      <c r="A39" s="132"/>
      <c r="B39" s="12" t="s">
        <v>94</v>
      </c>
      <c r="C39" s="11"/>
    </row>
    <row r="40" spans="1:3" ht="47.25" x14ac:dyDescent="0.25">
      <c r="A40" s="132"/>
      <c r="B40" s="12" t="s">
        <v>95</v>
      </c>
      <c r="C40" s="11"/>
    </row>
    <row r="41" spans="1:3" ht="47.25" x14ac:dyDescent="0.25">
      <c r="A41" s="132"/>
      <c r="B41" s="12" t="s">
        <v>74</v>
      </c>
      <c r="C41" s="11"/>
    </row>
    <row r="42" spans="1:3" ht="33.75" customHeight="1" x14ac:dyDescent="0.25">
      <c r="A42" s="129" t="s">
        <v>26</v>
      </c>
      <c r="B42" s="12" t="s">
        <v>75</v>
      </c>
      <c r="C42" s="11"/>
    </row>
    <row r="43" spans="1:3" ht="78.75" x14ac:dyDescent="0.25">
      <c r="A43" s="130"/>
      <c r="B43" s="12" t="s">
        <v>102</v>
      </c>
      <c r="C43" s="11"/>
    </row>
    <row r="44" spans="1:3" ht="47.25" x14ac:dyDescent="0.25">
      <c r="A44" s="130"/>
      <c r="B44" s="12" t="s">
        <v>103</v>
      </c>
      <c r="C44" s="11"/>
    </row>
    <row r="45" spans="1:3" ht="47.25" x14ac:dyDescent="0.25">
      <c r="A45" s="131"/>
      <c r="B45" s="12" t="s">
        <v>104</v>
      </c>
      <c r="C45" s="11"/>
    </row>
  </sheetData>
  <sheetProtection selectLockedCells="1"/>
  <mergeCells count="10">
    <mergeCell ref="A42:A45"/>
    <mergeCell ref="A38:A41"/>
    <mergeCell ref="A1:C1"/>
    <mergeCell ref="A3:C3"/>
    <mergeCell ref="A6:A11"/>
    <mergeCell ref="A22:A25"/>
    <mergeCell ref="A26:A31"/>
    <mergeCell ref="A12:A15"/>
    <mergeCell ref="A16:A21"/>
    <mergeCell ref="A32:A37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9" t="str">
        <f>СТАРТ!A1</f>
        <v>Мониторинг личностных результатов обучающихся (CОО)</v>
      </c>
      <c r="B1" s="149"/>
      <c r="C1" s="149"/>
    </row>
    <row r="3" spans="1:25" ht="21" customHeight="1" x14ac:dyDescent="0.25">
      <c r="A3" s="7">
        <f>СТАРТ!B5</f>
        <v>0</v>
      </c>
      <c r="B3" s="74">
        <f>СТАРТ!B16</f>
        <v>0</v>
      </c>
      <c r="C3" s="59">
        <f>СТАРТ!D5</f>
        <v>0</v>
      </c>
      <c r="D3" s="73"/>
      <c r="E3" s="153" t="s">
        <v>76</v>
      </c>
      <c r="F3" s="153"/>
      <c r="G3" s="153"/>
      <c r="H3" s="153"/>
      <c r="I3" s="153"/>
      <c r="J3" s="153"/>
      <c r="K3" s="153"/>
      <c r="L3" s="153"/>
      <c r="M3" s="153"/>
    </row>
    <row r="4" spans="1:25" ht="15.75" x14ac:dyDescent="0.25">
      <c r="A4" s="116" t="s">
        <v>4</v>
      </c>
      <c r="B4" s="113"/>
      <c r="C4" s="116" t="s">
        <v>5</v>
      </c>
      <c r="D4" s="53"/>
      <c r="E4" s="53"/>
      <c r="F4" s="154">
        <f>B3</f>
        <v>0</v>
      </c>
      <c r="G4" s="154"/>
      <c r="H4" s="154"/>
      <c r="I4" s="154"/>
      <c r="J4" s="154"/>
      <c r="K4" s="154"/>
      <c r="L4" s="154"/>
      <c r="M4" s="154"/>
    </row>
    <row r="5" spans="1:25" ht="21" customHeight="1" x14ac:dyDescent="0.25">
      <c r="D5" s="53"/>
      <c r="E5" s="53"/>
      <c r="F5" s="53"/>
      <c r="G5" s="55"/>
      <c r="H5" s="152" t="s">
        <v>19</v>
      </c>
      <c r="I5" s="152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78" t="s">
        <v>21</v>
      </c>
      <c r="B6" s="78" t="s">
        <v>12</v>
      </c>
      <c r="C6" s="78" t="s">
        <v>3</v>
      </c>
      <c r="D6" s="72"/>
      <c r="E6" s="72"/>
      <c r="F6" s="144">
        <f>СТАРТ!B3</f>
        <v>0</v>
      </c>
      <c r="G6" s="144"/>
      <c r="I6" s="50"/>
      <c r="J6" s="51"/>
      <c r="L6" s="147">
        <f>A3</f>
        <v>0</v>
      </c>
      <c r="M6" s="147"/>
    </row>
    <row r="7" spans="1:25" ht="45.75" customHeight="1" x14ac:dyDescent="0.25">
      <c r="A7" s="150" t="str">
        <f>УПРАВЛЕНИЕ!A6</f>
        <v>Гражданское воспитание</v>
      </c>
      <c r="B7" s="46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6"/>
      <c r="D7" s="70"/>
      <c r="E7" s="70"/>
      <c r="F7" s="145" t="s">
        <v>15</v>
      </c>
      <c r="G7" s="145"/>
      <c r="H7" s="30"/>
      <c r="I7" s="47"/>
      <c r="J7" s="48"/>
      <c r="L7" s="145" t="s">
        <v>4</v>
      </c>
      <c r="M7" s="145"/>
      <c r="O7" s="146" t="s">
        <v>13</v>
      </c>
      <c r="P7" s="146"/>
      <c r="Q7" s="146"/>
      <c r="R7" s="146"/>
      <c r="S7" s="146"/>
      <c r="T7" s="92"/>
    </row>
    <row r="8" spans="1:25" ht="60" customHeight="1" x14ac:dyDescent="0.25">
      <c r="A8" s="151"/>
      <c r="B8" s="46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6"/>
      <c r="D8" s="71"/>
      <c r="E8" s="71"/>
      <c r="F8" s="71"/>
      <c r="O8" s="148" t="s">
        <v>50</v>
      </c>
      <c r="P8" s="148"/>
      <c r="Q8" s="148"/>
      <c r="R8" s="148"/>
      <c r="S8" s="143" t="s">
        <v>51</v>
      </c>
      <c r="T8" s="155"/>
    </row>
    <row r="9" spans="1:25" ht="60" customHeight="1" x14ac:dyDescent="0.25">
      <c r="A9" s="151"/>
      <c r="B9" s="46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6"/>
      <c r="D9" s="71"/>
      <c r="E9" s="71"/>
      <c r="F9" s="71"/>
      <c r="O9" s="148"/>
      <c r="P9" s="148"/>
      <c r="Q9" s="148"/>
      <c r="R9" s="148"/>
      <c r="S9" s="143"/>
      <c r="T9" s="155"/>
      <c r="Y9" s="52"/>
    </row>
    <row r="10" spans="1:25" ht="48" customHeight="1" x14ac:dyDescent="0.25">
      <c r="A10" s="151"/>
      <c r="B10" s="46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6"/>
      <c r="D10" s="71"/>
      <c r="E10" s="71"/>
      <c r="F10" s="71"/>
      <c r="H10" s="47"/>
      <c r="I10" s="47"/>
      <c r="J10" s="48"/>
      <c r="O10" s="111"/>
      <c r="P10" s="111"/>
      <c r="Q10" s="111"/>
      <c r="R10" s="111"/>
      <c r="S10" s="143"/>
      <c r="T10" s="115"/>
    </row>
    <row r="11" spans="1:25" ht="60" customHeight="1" x14ac:dyDescent="0.25">
      <c r="A11" s="151"/>
      <c r="B11" s="46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6"/>
      <c r="D11" s="41"/>
      <c r="E11" s="41"/>
      <c r="F11" s="41"/>
      <c r="H11" s="39"/>
      <c r="I11" s="39"/>
      <c r="J11" s="40"/>
      <c r="O11" s="111"/>
      <c r="P11" s="111"/>
      <c r="Q11" s="111"/>
      <c r="R11" s="111"/>
      <c r="S11" s="143"/>
      <c r="T11" s="115"/>
    </row>
    <row r="12" spans="1:25" ht="45.75" customHeight="1" x14ac:dyDescent="0.25">
      <c r="A12" s="151"/>
      <c r="B12" s="46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6"/>
      <c r="D12" s="41"/>
      <c r="E12" s="41"/>
      <c r="F12" s="41"/>
      <c r="G12" s="39"/>
      <c r="H12" s="39"/>
      <c r="I12" s="39"/>
      <c r="J12" s="40"/>
      <c r="O12" s="93"/>
      <c r="P12" s="93"/>
      <c r="Q12" s="93"/>
      <c r="R12" s="93"/>
      <c r="S12" s="93"/>
      <c r="T12" s="114"/>
    </row>
    <row r="13" spans="1:25" ht="18" customHeight="1" x14ac:dyDescent="0.25">
      <c r="A13" s="159" t="s">
        <v>27</v>
      </c>
      <c r="B13" s="160"/>
      <c r="C13" s="77" t="e">
        <f>AVERAGE(C7:C12)</f>
        <v>#DIV/0!</v>
      </c>
      <c r="D13" s="41"/>
      <c r="E13" s="41"/>
      <c r="F13" s="41"/>
      <c r="G13" s="39"/>
      <c r="H13" s="39"/>
      <c r="I13" s="39"/>
      <c r="J13" s="40"/>
      <c r="O13" s="47"/>
      <c r="P13" s="47"/>
      <c r="Q13" s="47" t="s">
        <v>17</v>
      </c>
      <c r="R13" s="47"/>
      <c r="S13" s="47"/>
    </row>
    <row r="14" spans="1:25" ht="48.75" customHeight="1" x14ac:dyDescent="0.25">
      <c r="A14" s="150" t="str">
        <f>УПРАВЛЕНИЕ!A12</f>
        <v>Патриотическое воспитание</v>
      </c>
      <c r="B14" s="46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6"/>
      <c r="D14" s="41"/>
      <c r="E14" s="41"/>
      <c r="F14" s="41"/>
      <c r="G14" s="41"/>
      <c r="H14" s="41"/>
      <c r="I14" s="68" t="s">
        <v>43</v>
      </c>
      <c r="J14" s="42"/>
      <c r="L14" s="49" t="e">
        <f>B64</f>
        <v>#DIV/0!</v>
      </c>
      <c r="O14" s="47"/>
      <c r="P14" s="47"/>
      <c r="Q14" s="47"/>
      <c r="R14" s="47"/>
      <c r="S14" s="47"/>
    </row>
    <row r="15" spans="1:25" ht="48" customHeight="1" x14ac:dyDescent="0.25">
      <c r="A15" s="151"/>
      <c r="B15" s="46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6"/>
      <c r="D15" s="72"/>
      <c r="E15" s="72"/>
      <c r="F15" s="72"/>
      <c r="O15" s="81"/>
      <c r="P15" s="81"/>
      <c r="Q15" s="81"/>
      <c r="R15" s="81"/>
      <c r="S15" s="81"/>
    </row>
    <row r="16" spans="1:25" ht="60" customHeight="1" x14ac:dyDescent="0.25">
      <c r="A16" s="151"/>
      <c r="B16" s="46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6"/>
      <c r="D16" s="72"/>
      <c r="E16" s="72"/>
      <c r="F16" s="72"/>
      <c r="G16" s="142" t="s">
        <v>46</v>
      </c>
      <c r="H16" s="142"/>
      <c r="I16" s="142"/>
      <c r="J16" s="142"/>
      <c r="K16" s="142"/>
      <c r="L16" s="142"/>
      <c r="O16" s="81"/>
      <c r="P16" s="81"/>
      <c r="Q16" s="81"/>
      <c r="R16" s="81"/>
      <c r="S16" s="81"/>
    </row>
    <row r="17" spans="1:19" ht="45" customHeight="1" x14ac:dyDescent="0.3">
      <c r="A17" s="161"/>
      <c r="B17" s="46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6"/>
      <c r="D17" s="72"/>
      <c r="E17" s="72"/>
      <c r="F17" s="72"/>
      <c r="G17" s="142"/>
      <c r="H17" s="142"/>
      <c r="I17" s="142"/>
      <c r="J17" s="142"/>
      <c r="K17" s="142"/>
      <c r="L17" s="142"/>
      <c r="O17" s="81"/>
      <c r="P17" s="98"/>
      <c r="Q17" s="98"/>
      <c r="R17" s="98"/>
      <c r="S17" s="82"/>
    </row>
    <row r="18" spans="1:19" ht="18" customHeight="1" x14ac:dyDescent="0.25">
      <c r="A18" s="159" t="s">
        <v>29</v>
      </c>
      <c r="B18" s="160"/>
      <c r="C18" s="77" t="e">
        <f>AVERAGE(C14:C17)</f>
        <v>#DIV/0!</v>
      </c>
      <c r="D18" s="72"/>
      <c r="E18" s="72"/>
      <c r="F18" s="72"/>
      <c r="G18" s="121"/>
      <c r="H18" s="121"/>
      <c r="I18" s="121"/>
      <c r="J18" s="121"/>
      <c r="K18" s="121"/>
      <c r="L18" s="121"/>
    </row>
    <row r="19" spans="1:19" ht="45" x14ac:dyDescent="0.25">
      <c r="A19" s="150" t="str">
        <f>УПРАВЛЕНИЕ!A16</f>
        <v>Духовно-нравственное воспитание</v>
      </c>
      <c r="B19" s="46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6"/>
      <c r="D19" s="72"/>
      <c r="E19" s="72"/>
      <c r="F19" s="72"/>
      <c r="G19" s="121"/>
      <c r="H19" s="121"/>
      <c r="I19" s="121"/>
      <c r="J19" s="121"/>
      <c r="K19" s="121"/>
      <c r="L19" s="121"/>
    </row>
    <row r="20" spans="1:19" ht="75" x14ac:dyDescent="0.25">
      <c r="A20" s="151"/>
      <c r="B20" s="46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6"/>
      <c r="D20" s="72"/>
      <c r="E20" s="72"/>
      <c r="F20" s="72"/>
      <c r="G20" s="112"/>
      <c r="H20" s="112"/>
      <c r="I20" s="112"/>
      <c r="J20" s="112"/>
      <c r="K20" s="112"/>
      <c r="L20" s="112"/>
    </row>
    <row r="21" spans="1:19" ht="75" x14ac:dyDescent="0.25">
      <c r="A21" s="151"/>
      <c r="B21" s="46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6"/>
      <c r="D21" s="72"/>
      <c r="E21" s="72"/>
      <c r="F21" s="72"/>
    </row>
    <row r="22" spans="1:19" ht="60" x14ac:dyDescent="0.25">
      <c r="A22" s="151"/>
      <c r="B22" s="46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6"/>
      <c r="D22" s="72"/>
      <c r="E22" s="72"/>
      <c r="F22" s="72"/>
    </row>
    <row r="23" spans="1:19" ht="60" x14ac:dyDescent="0.25">
      <c r="A23" s="151"/>
      <c r="B23" s="46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6"/>
      <c r="D23" s="72"/>
      <c r="E23" s="72"/>
      <c r="F23" s="72"/>
    </row>
    <row r="24" spans="1:19" ht="60.75" customHeight="1" x14ac:dyDescent="0.25">
      <c r="A24" s="161"/>
      <c r="B24" s="46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6"/>
      <c r="D24" s="72"/>
      <c r="E24" s="72"/>
      <c r="F24" s="72"/>
    </row>
    <row r="25" spans="1:19" ht="18" customHeight="1" x14ac:dyDescent="0.25">
      <c r="A25" s="157" t="s">
        <v>30</v>
      </c>
      <c r="B25" s="158"/>
      <c r="C25" s="77" t="e">
        <f>AVERAGE(C19:C24)</f>
        <v>#DIV/0!</v>
      </c>
      <c r="D25" s="72"/>
      <c r="E25" s="72"/>
      <c r="F25" s="72"/>
    </row>
    <row r="26" spans="1:19" ht="33.75" customHeight="1" x14ac:dyDescent="0.25">
      <c r="A26" s="156" t="str">
        <f>УПРАВЛЕНИЕ!A22</f>
        <v>Эстетическое воспитание</v>
      </c>
      <c r="B26" s="75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6"/>
      <c r="D26" s="72"/>
      <c r="E26" s="72"/>
      <c r="F26" s="72"/>
      <c r="G26" s="67"/>
      <c r="H26" s="67"/>
      <c r="I26" s="67"/>
      <c r="J26" s="67"/>
      <c r="K26" s="67"/>
      <c r="L26" s="67"/>
    </row>
    <row r="27" spans="1:19" ht="51" customHeight="1" x14ac:dyDescent="0.25">
      <c r="A27" s="156"/>
      <c r="B27" s="46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6"/>
      <c r="D27" s="72"/>
      <c r="E27" s="72"/>
      <c r="F27" s="72"/>
      <c r="G27" s="67"/>
      <c r="H27" s="67"/>
      <c r="I27" s="67"/>
      <c r="J27" s="67"/>
      <c r="K27" s="67"/>
      <c r="L27" s="67"/>
      <c r="M27" s="57"/>
    </row>
    <row r="28" spans="1:19" ht="45" x14ac:dyDescent="0.25">
      <c r="A28" s="156"/>
      <c r="B28" s="46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6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9" ht="61.5" customHeight="1" x14ac:dyDescent="0.25">
      <c r="A29" s="156"/>
      <c r="B29" s="46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6"/>
      <c r="D29" s="72"/>
      <c r="E29" s="72"/>
      <c r="F29" s="72"/>
      <c r="K29" s="57"/>
      <c r="L29" s="57"/>
      <c r="M29" s="57"/>
    </row>
    <row r="30" spans="1:19" ht="18" customHeight="1" x14ac:dyDescent="0.25">
      <c r="A30" s="157" t="s">
        <v>31</v>
      </c>
      <c r="B30" s="158"/>
      <c r="C30" s="77" t="e">
        <f>AVERAGE(C26:C29)</f>
        <v>#DIV/0!</v>
      </c>
      <c r="D30" s="72"/>
      <c r="E30" s="72"/>
      <c r="F30" s="72"/>
      <c r="K30" s="57"/>
      <c r="L30" s="57"/>
      <c r="M30" s="57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6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6"/>
      <c r="D31" s="72"/>
      <c r="E31" s="72"/>
      <c r="F31" s="72"/>
      <c r="G31" s="58"/>
      <c r="H31" s="58"/>
      <c r="I31" s="58"/>
      <c r="J31" s="58"/>
      <c r="K31" s="57"/>
      <c r="L31" s="57"/>
      <c r="M31" s="57"/>
    </row>
    <row r="32" spans="1:19" ht="64.5" customHeight="1" x14ac:dyDescent="0.25">
      <c r="A32" s="156"/>
      <c r="B32" s="46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6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6" ht="63" customHeight="1" x14ac:dyDescent="0.25">
      <c r="A33" s="156"/>
      <c r="B33" s="46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6"/>
      <c r="D33" s="72"/>
      <c r="E33" s="72"/>
      <c r="F33" s="72"/>
    </row>
    <row r="34" spans="1:6" ht="33" customHeight="1" x14ac:dyDescent="0.25">
      <c r="A34" s="156"/>
      <c r="B34" s="46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6"/>
      <c r="D34" s="72"/>
      <c r="E34" s="72"/>
      <c r="F34" s="72"/>
    </row>
    <row r="35" spans="1:6" ht="60" x14ac:dyDescent="0.25">
      <c r="A35" s="156"/>
      <c r="B35" s="46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6"/>
      <c r="D35" s="72"/>
      <c r="E35" s="72"/>
      <c r="F35" s="72"/>
    </row>
    <row r="36" spans="1:6" ht="45" x14ac:dyDescent="0.25">
      <c r="A36" s="156"/>
      <c r="B36" s="46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6"/>
      <c r="D36" s="72"/>
      <c r="E36" s="72"/>
      <c r="F36" s="72"/>
    </row>
    <row r="37" spans="1:6" ht="18" customHeight="1" x14ac:dyDescent="0.25">
      <c r="A37" s="157" t="s">
        <v>32</v>
      </c>
      <c r="B37" s="158"/>
      <c r="C37" s="77" t="e">
        <f>AVERAGE(C31:C36)</f>
        <v>#DIV/0!</v>
      </c>
      <c r="D37" s="72"/>
      <c r="E37" s="72"/>
      <c r="F37" s="72"/>
    </row>
    <row r="38" spans="1:6" ht="45" x14ac:dyDescent="0.25">
      <c r="A38" s="156" t="str">
        <f>УПРАВЛЕНИЕ!A32</f>
        <v>Трудовое воспитание</v>
      </c>
      <c r="B38" s="46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6"/>
      <c r="D38" s="72"/>
      <c r="E38" s="72"/>
      <c r="F38" s="72"/>
    </row>
    <row r="39" spans="1:6" ht="60" x14ac:dyDescent="0.25">
      <c r="A39" s="156"/>
      <c r="B39" s="46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6"/>
      <c r="D39" s="72"/>
      <c r="E39" s="72"/>
      <c r="F39" s="72"/>
    </row>
    <row r="40" spans="1:6" ht="64.5" customHeight="1" x14ac:dyDescent="0.25">
      <c r="A40" s="156"/>
      <c r="B40" s="46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6"/>
      <c r="D40" s="72"/>
      <c r="E40" s="72"/>
      <c r="F40" s="72"/>
    </row>
    <row r="41" spans="1:6" ht="45" x14ac:dyDescent="0.25">
      <c r="A41" s="156"/>
      <c r="B41" s="46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6"/>
      <c r="D41" s="72"/>
      <c r="E41" s="72"/>
      <c r="F41" s="72"/>
    </row>
    <row r="42" spans="1:6" ht="60" x14ac:dyDescent="0.25">
      <c r="A42" s="156"/>
      <c r="B42" s="46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6"/>
      <c r="D42" s="72"/>
      <c r="E42" s="72"/>
      <c r="F42" s="72"/>
    </row>
    <row r="43" spans="1:6" ht="45" x14ac:dyDescent="0.25">
      <c r="A43" s="156"/>
      <c r="B43" s="46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6"/>
      <c r="D43" s="72"/>
      <c r="E43" s="72"/>
      <c r="F43" s="72"/>
    </row>
    <row r="44" spans="1:6" ht="17.25" customHeight="1" x14ac:dyDescent="0.25">
      <c r="A44" s="157" t="s">
        <v>34</v>
      </c>
      <c r="B44" s="158"/>
      <c r="C44" s="77" t="e">
        <f>AVERAGE(C38:C43)</f>
        <v>#DIV/0!</v>
      </c>
      <c r="D44" s="72"/>
      <c r="E44" s="72"/>
      <c r="F44" s="72"/>
    </row>
    <row r="45" spans="1:6" ht="60" x14ac:dyDescent="0.25">
      <c r="A45" s="156" t="str">
        <f>УПРАВЛЕНИЕ!A38</f>
        <v>Экологическое воспитание</v>
      </c>
      <c r="B45" s="46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6"/>
      <c r="D45" s="72"/>
      <c r="E45" s="72"/>
      <c r="F45" s="72"/>
    </row>
    <row r="46" spans="1:6" ht="23.25" customHeight="1" x14ac:dyDescent="0.25">
      <c r="A46" s="156"/>
      <c r="B46" s="46" t="str">
        <f>УПРАВЛЕНИЕ!B39</f>
        <v>Выражает деятельное неприятие действий, приносящих вред природе.</v>
      </c>
      <c r="C46" s="76"/>
      <c r="D46" s="72"/>
      <c r="E46" s="72"/>
      <c r="F46" s="72"/>
    </row>
    <row r="47" spans="1:6" ht="30" x14ac:dyDescent="0.25">
      <c r="A47" s="156"/>
      <c r="B47" s="46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6"/>
      <c r="D47" s="72"/>
      <c r="E47" s="72"/>
      <c r="F47" s="72"/>
    </row>
    <row r="48" spans="1:6" ht="45" x14ac:dyDescent="0.25">
      <c r="A48" s="156"/>
      <c r="B48" s="46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6"/>
      <c r="D48" s="72"/>
      <c r="E48" s="72"/>
      <c r="F48" s="72"/>
    </row>
    <row r="49" spans="1:6" ht="18" customHeight="1" x14ac:dyDescent="0.25">
      <c r="A49" s="157" t="s">
        <v>44</v>
      </c>
      <c r="B49" s="158"/>
      <c r="C49" s="77" t="e">
        <f>AVERAGE(C45:C48)</f>
        <v>#DIV/0!</v>
      </c>
      <c r="D49" s="72"/>
      <c r="E49" s="72"/>
      <c r="F49" s="72"/>
    </row>
    <row r="50" spans="1:6" ht="32.25" customHeight="1" x14ac:dyDescent="0.25">
      <c r="A50" s="156" t="str">
        <f>УПРАВЛЕНИЕ!A42</f>
        <v>Ценность научного познания</v>
      </c>
      <c r="B50" s="46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6"/>
      <c r="D50" s="72"/>
      <c r="E50" s="72"/>
      <c r="F50" s="72"/>
    </row>
    <row r="51" spans="1:6" ht="60" x14ac:dyDescent="0.25">
      <c r="A51" s="156"/>
      <c r="B51" s="46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6"/>
      <c r="D51" s="72"/>
      <c r="E51" s="72"/>
      <c r="F51" s="72"/>
    </row>
    <row r="52" spans="1:6" ht="30" x14ac:dyDescent="0.25">
      <c r="A52" s="156"/>
      <c r="B52" s="46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6"/>
      <c r="D52" s="72"/>
      <c r="E52" s="72"/>
      <c r="F52" s="72"/>
    </row>
    <row r="53" spans="1:6" ht="47.25" customHeight="1" x14ac:dyDescent="0.25">
      <c r="A53" s="156"/>
      <c r="B53" s="46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6"/>
      <c r="D53" s="72"/>
      <c r="E53" s="72"/>
      <c r="F53" s="72"/>
    </row>
    <row r="54" spans="1:6" x14ac:dyDescent="0.25">
      <c r="A54" s="157" t="s">
        <v>35</v>
      </c>
      <c r="B54" s="158"/>
      <c r="C54" s="77" t="e">
        <f>AVERAGE(C50:C53)</f>
        <v>#DIV/0!</v>
      </c>
      <c r="D54" s="72"/>
      <c r="E54" s="72"/>
      <c r="F54" s="72"/>
    </row>
    <row r="55" spans="1:6" s="36" customFormat="1" x14ac:dyDescent="0.25">
      <c r="A55" s="118"/>
      <c r="B55" s="119"/>
      <c r="C55" s="120"/>
      <c r="D55" s="37"/>
      <c r="E55" s="37"/>
      <c r="F55" s="37"/>
    </row>
    <row r="56" spans="1:6" hidden="1" x14ac:dyDescent="0.25">
      <c r="A56" s="45" t="s">
        <v>38</v>
      </c>
      <c r="B56" s="44" t="e">
        <f>C13</f>
        <v>#DIV/0!</v>
      </c>
    </row>
    <row r="57" spans="1:6" hidden="1" x14ac:dyDescent="0.25">
      <c r="A57" s="45" t="s">
        <v>39</v>
      </c>
      <c r="B57" s="44" t="e">
        <f>C18</f>
        <v>#DIV/0!</v>
      </c>
    </row>
    <row r="58" spans="1:6" ht="30" hidden="1" x14ac:dyDescent="0.25">
      <c r="A58" s="45" t="s">
        <v>36</v>
      </c>
      <c r="B58" s="44" t="e">
        <f>C25</f>
        <v>#DIV/0!</v>
      </c>
    </row>
    <row r="59" spans="1:6" hidden="1" x14ac:dyDescent="0.25">
      <c r="A59" s="66" t="s">
        <v>37</v>
      </c>
      <c r="B59" s="44" t="e">
        <f>C30</f>
        <v>#DIV/0!</v>
      </c>
    </row>
    <row r="60" spans="1:6" hidden="1" x14ac:dyDescent="0.25">
      <c r="A60" s="45" t="s">
        <v>40</v>
      </c>
      <c r="B60" s="44" t="e">
        <f>C37</f>
        <v>#DIV/0!</v>
      </c>
    </row>
    <row r="61" spans="1:6" hidden="1" x14ac:dyDescent="0.25">
      <c r="A61" s="45" t="s">
        <v>41</v>
      </c>
      <c r="B61" s="44" t="e">
        <f>C44</f>
        <v>#DIV/0!</v>
      </c>
    </row>
    <row r="62" spans="1:6" hidden="1" x14ac:dyDescent="0.25">
      <c r="A62" s="23" t="s">
        <v>42</v>
      </c>
      <c r="B62" s="44" t="e">
        <f>C49</f>
        <v>#DIV/0!</v>
      </c>
    </row>
    <row r="63" spans="1:6" ht="30" hidden="1" x14ac:dyDescent="0.25">
      <c r="A63" s="45" t="s">
        <v>26</v>
      </c>
      <c r="B63" s="44" t="e">
        <f>C54</f>
        <v>#DIV/0!</v>
      </c>
    </row>
    <row r="64" spans="1:6" hidden="1" x14ac:dyDescent="0.25">
      <c r="A64" s="79" t="s">
        <v>16</v>
      </c>
      <c r="B64" s="80" t="e">
        <f>AVERAGE(B56:B63)</f>
        <v>#DIV/0!</v>
      </c>
    </row>
    <row r="68" spans="1:2" x14ac:dyDescent="0.25">
      <c r="B68" s="24" t="s">
        <v>17</v>
      </c>
    </row>
    <row r="69" spans="1:2" ht="75" hidden="1" x14ac:dyDescent="0.25">
      <c r="A69" s="45" t="s">
        <v>0</v>
      </c>
    </row>
    <row r="70" spans="1:2" ht="75" hidden="1" x14ac:dyDescent="0.25">
      <c r="A70" s="45" t="s">
        <v>1</v>
      </c>
    </row>
    <row r="71" spans="1:2" ht="75" hidden="1" x14ac:dyDescent="0.25">
      <c r="A71" s="45" t="s">
        <v>2</v>
      </c>
    </row>
    <row r="72" spans="1:2" hidden="1" x14ac:dyDescent="0.25"/>
    <row r="73" spans="1:2" hidden="1" x14ac:dyDescent="0.25">
      <c r="A73" s="23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9" t="str">
        <f>СТАРТ!A1</f>
        <v>Мониторинг личностных результатов обучающихся (CОО)</v>
      </c>
      <c r="B1" s="149"/>
      <c r="C1" s="149"/>
    </row>
    <row r="3" spans="1:25" ht="21" customHeight="1" x14ac:dyDescent="0.25">
      <c r="A3" s="7">
        <f>СТАРТ!B5</f>
        <v>0</v>
      </c>
      <c r="B3" s="74">
        <f>СТАРТ!B17</f>
        <v>0</v>
      </c>
      <c r="C3" s="59">
        <f>СТАРТ!D5</f>
        <v>0</v>
      </c>
      <c r="D3" s="73"/>
      <c r="E3" s="153" t="s">
        <v>76</v>
      </c>
      <c r="F3" s="153"/>
      <c r="G3" s="153"/>
      <c r="H3" s="153"/>
      <c r="I3" s="153"/>
      <c r="J3" s="153"/>
      <c r="K3" s="153"/>
      <c r="L3" s="153"/>
      <c r="M3" s="153"/>
    </row>
    <row r="4" spans="1:25" ht="15.75" x14ac:dyDescent="0.25">
      <c r="A4" s="116" t="s">
        <v>4</v>
      </c>
      <c r="B4" s="113"/>
      <c r="C4" s="116" t="s">
        <v>5</v>
      </c>
      <c r="D4" s="53"/>
      <c r="E4" s="53"/>
      <c r="F4" s="154">
        <f>B3</f>
        <v>0</v>
      </c>
      <c r="G4" s="154"/>
      <c r="H4" s="154"/>
      <c r="I4" s="154"/>
      <c r="J4" s="154"/>
      <c r="K4" s="154"/>
      <c r="L4" s="154"/>
      <c r="M4" s="154"/>
    </row>
    <row r="5" spans="1:25" ht="21" customHeight="1" x14ac:dyDescent="0.25">
      <c r="D5" s="53"/>
      <c r="E5" s="53"/>
      <c r="F5" s="53"/>
      <c r="G5" s="55"/>
      <c r="H5" s="152" t="s">
        <v>19</v>
      </c>
      <c r="I5" s="152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78" t="s">
        <v>21</v>
      </c>
      <c r="B6" s="78" t="s">
        <v>12</v>
      </c>
      <c r="C6" s="78" t="s">
        <v>3</v>
      </c>
      <c r="D6" s="72"/>
      <c r="E6" s="72"/>
      <c r="F6" s="144">
        <f>СТАРТ!B3</f>
        <v>0</v>
      </c>
      <c r="G6" s="144"/>
      <c r="I6" s="50"/>
      <c r="J6" s="51"/>
      <c r="L6" s="147">
        <f>A3</f>
        <v>0</v>
      </c>
      <c r="M6" s="147"/>
    </row>
    <row r="7" spans="1:25" ht="45.75" customHeight="1" x14ac:dyDescent="0.25">
      <c r="A7" s="150" t="str">
        <f>УПРАВЛЕНИЕ!A6</f>
        <v>Гражданское воспитание</v>
      </c>
      <c r="B7" s="46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6"/>
      <c r="D7" s="70"/>
      <c r="E7" s="70"/>
      <c r="F7" s="145" t="s">
        <v>15</v>
      </c>
      <c r="G7" s="145"/>
      <c r="H7" s="30"/>
      <c r="I7" s="47"/>
      <c r="J7" s="48"/>
      <c r="L7" s="145" t="s">
        <v>4</v>
      </c>
      <c r="M7" s="145"/>
      <c r="O7" s="146" t="s">
        <v>13</v>
      </c>
      <c r="P7" s="146"/>
      <c r="Q7" s="146"/>
      <c r="R7" s="146"/>
      <c r="S7" s="146"/>
      <c r="T7" s="92"/>
    </row>
    <row r="8" spans="1:25" ht="60" customHeight="1" x14ac:dyDescent="0.25">
      <c r="A8" s="151"/>
      <c r="B8" s="46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6"/>
      <c r="D8" s="71"/>
      <c r="E8" s="71"/>
      <c r="F8" s="71"/>
      <c r="O8" s="148" t="s">
        <v>50</v>
      </c>
      <c r="P8" s="148"/>
      <c r="Q8" s="148"/>
      <c r="R8" s="148"/>
      <c r="S8" s="143" t="s">
        <v>51</v>
      </c>
      <c r="T8" s="155"/>
    </row>
    <row r="9" spans="1:25" ht="60" customHeight="1" x14ac:dyDescent="0.25">
      <c r="A9" s="151"/>
      <c r="B9" s="46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6"/>
      <c r="D9" s="71"/>
      <c r="E9" s="71"/>
      <c r="F9" s="71"/>
      <c r="O9" s="148"/>
      <c r="P9" s="148"/>
      <c r="Q9" s="148"/>
      <c r="R9" s="148"/>
      <c r="S9" s="143"/>
      <c r="T9" s="155"/>
      <c r="Y9" s="52"/>
    </row>
    <row r="10" spans="1:25" ht="48" customHeight="1" x14ac:dyDescent="0.25">
      <c r="A10" s="151"/>
      <c r="B10" s="46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6"/>
      <c r="D10" s="71"/>
      <c r="E10" s="71"/>
      <c r="F10" s="71"/>
      <c r="H10" s="47"/>
      <c r="I10" s="47"/>
      <c r="J10" s="48"/>
      <c r="O10" s="111"/>
      <c r="P10" s="111"/>
      <c r="Q10" s="111"/>
      <c r="R10" s="111"/>
      <c r="S10" s="143"/>
      <c r="T10" s="115"/>
    </row>
    <row r="11" spans="1:25" ht="60" customHeight="1" x14ac:dyDescent="0.25">
      <c r="A11" s="151"/>
      <c r="B11" s="46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6"/>
      <c r="D11" s="41"/>
      <c r="E11" s="41"/>
      <c r="F11" s="41"/>
      <c r="H11" s="39"/>
      <c r="I11" s="39"/>
      <c r="J11" s="40"/>
      <c r="O11" s="111"/>
      <c r="P11" s="111"/>
      <c r="Q11" s="111"/>
      <c r="R11" s="111"/>
      <c r="S11" s="143"/>
      <c r="T11" s="115"/>
    </row>
    <row r="12" spans="1:25" ht="45.75" customHeight="1" x14ac:dyDescent="0.25">
      <c r="A12" s="151"/>
      <c r="B12" s="46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6"/>
      <c r="D12" s="41"/>
      <c r="E12" s="41"/>
      <c r="F12" s="41"/>
      <c r="G12" s="39"/>
      <c r="H12" s="39"/>
      <c r="I12" s="39"/>
      <c r="J12" s="40"/>
      <c r="O12" s="93"/>
      <c r="P12" s="93"/>
      <c r="Q12" s="93"/>
      <c r="R12" s="93"/>
      <c r="S12" s="93"/>
      <c r="T12" s="114"/>
    </row>
    <row r="13" spans="1:25" ht="18" customHeight="1" x14ac:dyDescent="0.25">
      <c r="A13" s="159" t="s">
        <v>27</v>
      </c>
      <c r="B13" s="160"/>
      <c r="C13" s="77" t="e">
        <f>AVERAGE(C7:C12)</f>
        <v>#DIV/0!</v>
      </c>
      <c r="D13" s="41"/>
      <c r="E13" s="41"/>
      <c r="F13" s="41"/>
      <c r="G13" s="39"/>
      <c r="H13" s="39"/>
      <c r="I13" s="39"/>
      <c r="J13" s="40"/>
      <c r="O13" s="47"/>
      <c r="P13" s="47"/>
      <c r="Q13" s="47" t="s">
        <v>17</v>
      </c>
      <c r="R13" s="47"/>
      <c r="S13" s="47"/>
    </row>
    <row r="14" spans="1:25" ht="48.75" customHeight="1" x14ac:dyDescent="0.25">
      <c r="A14" s="150" t="str">
        <f>УПРАВЛЕНИЕ!A12</f>
        <v>Патриотическое воспитание</v>
      </c>
      <c r="B14" s="46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6"/>
      <c r="D14" s="41"/>
      <c r="E14" s="41"/>
      <c r="F14" s="41"/>
      <c r="G14" s="41"/>
      <c r="H14" s="41"/>
      <c r="I14" s="68" t="s">
        <v>43</v>
      </c>
      <c r="J14" s="42"/>
      <c r="L14" s="49" t="e">
        <f>B64</f>
        <v>#DIV/0!</v>
      </c>
      <c r="O14" s="47"/>
      <c r="P14" s="47"/>
      <c r="Q14" s="47"/>
      <c r="R14" s="47"/>
      <c r="S14" s="47"/>
    </row>
    <row r="15" spans="1:25" ht="48" customHeight="1" x14ac:dyDescent="0.25">
      <c r="A15" s="151"/>
      <c r="B15" s="46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6"/>
      <c r="D15" s="72"/>
      <c r="E15" s="72"/>
      <c r="F15" s="72"/>
      <c r="O15" s="81"/>
      <c r="P15" s="81"/>
      <c r="Q15" s="81"/>
      <c r="R15" s="81"/>
      <c r="S15" s="81"/>
    </row>
    <row r="16" spans="1:25" ht="60" customHeight="1" x14ac:dyDescent="0.25">
      <c r="A16" s="151"/>
      <c r="B16" s="46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6"/>
      <c r="D16" s="72"/>
      <c r="E16" s="72"/>
      <c r="F16" s="72"/>
      <c r="G16" s="142" t="s">
        <v>46</v>
      </c>
      <c r="H16" s="142"/>
      <c r="I16" s="142"/>
      <c r="J16" s="142"/>
      <c r="K16" s="142"/>
      <c r="L16" s="142"/>
      <c r="O16" s="81"/>
      <c r="P16" s="81"/>
      <c r="Q16" s="81"/>
      <c r="R16" s="81"/>
      <c r="S16" s="81"/>
    </row>
    <row r="17" spans="1:19" ht="45" customHeight="1" x14ac:dyDescent="0.3">
      <c r="A17" s="161"/>
      <c r="B17" s="46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6"/>
      <c r="D17" s="72"/>
      <c r="E17" s="72"/>
      <c r="F17" s="72"/>
      <c r="G17" s="142"/>
      <c r="H17" s="142"/>
      <c r="I17" s="142"/>
      <c r="J17" s="142"/>
      <c r="K17" s="142"/>
      <c r="L17" s="142"/>
      <c r="O17" s="81"/>
      <c r="P17" s="98"/>
      <c r="Q17" s="98"/>
      <c r="R17" s="98"/>
      <c r="S17" s="82"/>
    </row>
    <row r="18" spans="1:19" ht="18" customHeight="1" x14ac:dyDescent="0.25">
      <c r="A18" s="159" t="s">
        <v>29</v>
      </c>
      <c r="B18" s="160"/>
      <c r="C18" s="77" t="e">
        <f>AVERAGE(C14:C17)</f>
        <v>#DIV/0!</v>
      </c>
      <c r="D18" s="72"/>
      <c r="E18" s="72"/>
      <c r="F18" s="72"/>
      <c r="G18" s="121"/>
      <c r="H18" s="121"/>
      <c r="I18" s="121"/>
      <c r="J18" s="121"/>
      <c r="K18" s="121"/>
      <c r="L18" s="121"/>
    </row>
    <row r="19" spans="1:19" ht="45" x14ac:dyDescent="0.25">
      <c r="A19" s="150" t="str">
        <f>УПРАВЛЕНИЕ!A16</f>
        <v>Духовно-нравственное воспитание</v>
      </c>
      <c r="B19" s="46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6"/>
      <c r="D19" s="72"/>
      <c r="E19" s="72"/>
      <c r="F19" s="72"/>
      <c r="G19" s="121"/>
      <c r="H19" s="121"/>
      <c r="I19" s="121"/>
      <c r="J19" s="121"/>
      <c r="K19" s="121"/>
      <c r="L19" s="121"/>
    </row>
    <row r="20" spans="1:19" ht="75" x14ac:dyDescent="0.25">
      <c r="A20" s="151"/>
      <c r="B20" s="46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6"/>
      <c r="D20" s="72"/>
      <c r="E20" s="72"/>
      <c r="F20" s="72"/>
      <c r="G20" s="112"/>
      <c r="H20" s="112"/>
      <c r="I20" s="112"/>
      <c r="J20" s="112"/>
      <c r="K20" s="112"/>
      <c r="L20" s="112"/>
    </row>
    <row r="21" spans="1:19" ht="75" x14ac:dyDescent="0.25">
      <c r="A21" s="151"/>
      <c r="B21" s="46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6"/>
      <c r="D21" s="72"/>
      <c r="E21" s="72"/>
      <c r="F21" s="72"/>
    </row>
    <row r="22" spans="1:19" ht="60" x14ac:dyDescent="0.25">
      <c r="A22" s="151"/>
      <c r="B22" s="46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6"/>
      <c r="D22" s="72"/>
      <c r="E22" s="72"/>
      <c r="F22" s="72"/>
    </row>
    <row r="23" spans="1:19" ht="60" x14ac:dyDescent="0.25">
      <c r="A23" s="151"/>
      <c r="B23" s="46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6"/>
      <c r="D23" s="72"/>
      <c r="E23" s="72"/>
      <c r="F23" s="72"/>
    </row>
    <row r="24" spans="1:19" ht="60.75" customHeight="1" x14ac:dyDescent="0.25">
      <c r="A24" s="161"/>
      <c r="B24" s="46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6"/>
      <c r="D24" s="72"/>
      <c r="E24" s="72"/>
      <c r="F24" s="72"/>
    </row>
    <row r="25" spans="1:19" ht="18" customHeight="1" x14ac:dyDescent="0.25">
      <c r="A25" s="157" t="s">
        <v>30</v>
      </c>
      <c r="B25" s="158"/>
      <c r="C25" s="77" t="e">
        <f>AVERAGE(C19:C24)</f>
        <v>#DIV/0!</v>
      </c>
      <c r="D25" s="72"/>
      <c r="E25" s="72"/>
      <c r="F25" s="72"/>
    </row>
    <row r="26" spans="1:19" ht="33.75" customHeight="1" x14ac:dyDescent="0.25">
      <c r="A26" s="156" t="str">
        <f>УПРАВЛЕНИЕ!A22</f>
        <v>Эстетическое воспитание</v>
      </c>
      <c r="B26" s="75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6"/>
      <c r="D26" s="72"/>
      <c r="E26" s="72"/>
      <c r="F26" s="72"/>
      <c r="G26" s="67"/>
      <c r="H26" s="67"/>
      <c r="I26" s="67"/>
      <c r="J26" s="67"/>
      <c r="K26" s="67"/>
      <c r="L26" s="67"/>
    </row>
    <row r="27" spans="1:19" ht="51" customHeight="1" x14ac:dyDescent="0.25">
      <c r="A27" s="156"/>
      <c r="B27" s="46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6"/>
      <c r="D27" s="72"/>
      <c r="E27" s="72"/>
      <c r="F27" s="72"/>
      <c r="G27" s="67"/>
      <c r="H27" s="67"/>
      <c r="I27" s="67"/>
      <c r="J27" s="67"/>
      <c r="K27" s="67"/>
      <c r="L27" s="67"/>
      <c r="M27" s="57"/>
    </row>
    <row r="28" spans="1:19" ht="45" x14ac:dyDescent="0.25">
      <c r="A28" s="156"/>
      <c r="B28" s="46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6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9" ht="61.5" customHeight="1" x14ac:dyDescent="0.25">
      <c r="A29" s="156"/>
      <c r="B29" s="46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6"/>
      <c r="D29" s="72"/>
      <c r="E29" s="72"/>
      <c r="F29" s="72"/>
      <c r="K29" s="57"/>
      <c r="L29" s="57"/>
      <c r="M29" s="57"/>
    </row>
    <row r="30" spans="1:19" ht="18" customHeight="1" x14ac:dyDescent="0.25">
      <c r="A30" s="157" t="s">
        <v>31</v>
      </c>
      <c r="B30" s="158"/>
      <c r="C30" s="77" t="e">
        <f>AVERAGE(C26:C29)</f>
        <v>#DIV/0!</v>
      </c>
      <c r="D30" s="72"/>
      <c r="E30" s="72"/>
      <c r="F30" s="72"/>
      <c r="K30" s="57"/>
      <c r="L30" s="57"/>
      <c r="M30" s="57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6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6"/>
      <c r="D31" s="72"/>
      <c r="E31" s="72"/>
      <c r="F31" s="72"/>
      <c r="G31" s="58"/>
      <c r="H31" s="58"/>
      <c r="I31" s="58"/>
      <c r="J31" s="58"/>
      <c r="K31" s="57"/>
      <c r="L31" s="57"/>
      <c r="M31" s="57"/>
    </row>
    <row r="32" spans="1:19" ht="64.5" customHeight="1" x14ac:dyDescent="0.25">
      <c r="A32" s="156"/>
      <c r="B32" s="46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6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6" ht="63" customHeight="1" x14ac:dyDescent="0.25">
      <c r="A33" s="156"/>
      <c r="B33" s="46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6"/>
      <c r="D33" s="72"/>
      <c r="E33" s="72"/>
      <c r="F33" s="72"/>
    </row>
    <row r="34" spans="1:6" ht="33" customHeight="1" x14ac:dyDescent="0.25">
      <c r="A34" s="156"/>
      <c r="B34" s="46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6"/>
      <c r="D34" s="72"/>
      <c r="E34" s="72"/>
      <c r="F34" s="72"/>
    </row>
    <row r="35" spans="1:6" ht="60" x14ac:dyDescent="0.25">
      <c r="A35" s="156"/>
      <c r="B35" s="46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6"/>
      <c r="D35" s="72"/>
      <c r="E35" s="72"/>
      <c r="F35" s="72"/>
    </row>
    <row r="36" spans="1:6" ht="45" x14ac:dyDescent="0.25">
      <c r="A36" s="156"/>
      <c r="B36" s="46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6"/>
      <c r="D36" s="72"/>
      <c r="E36" s="72"/>
      <c r="F36" s="72"/>
    </row>
    <row r="37" spans="1:6" ht="18" customHeight="1" x14ac:dyDescent="0.25">
      <c r="A37" s="157" t="s">
        <v>32</v>
      </c>
      <c r="B37" s="158"/>
      <c r="C37" s="77" t="e">
        <f>AVERAGE(C31:C36)</f>
        <v>#DIV/0!</v>
      </c>
      <c r="D37" s="72"/>
      <c r="E37" s="72"/>
      <c r="F37" s="72"/>
    </row>
    <row r="38" spans="1:6" ht="45" x14ac:dyDescent="0.25">
      <c r="A38" s="156" t="str">
        <f>УПРАВЛЕНИЕ!A32</f>
        <v>Трудовое воспитание</v>
      </c>
      <c r="B38" s="46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6"/>
      <c r="D38" s="72"/>
      <c r="E38" s="72"/>
      <c r="F38" s="72"/>
    </row>
    <row r="39" spans="1:6" ht="60" x14ac:dyDescent="0.25">
      <c r="A39" s="156"/>
      <c r="B39" s="46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6"/>
      <c r="D39" s="72"/>
      <c r="E39" s="72"/>
      <c r="F39" s="72"/>
    </row>
    <row r="40" spans="1:6" ht="64.5" customHeight="1" x14ac:dyDescent="0.25">
      <c r="A40" s="156"/>
      <c r="B40" s="46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6"/>
      <c r="D40" s="72"/>
      <c r="E40" s="72"/>
      <c r="F40" s="72"/>
    </row>
    <row r="41" spans="1:6" ht="45" x14ac:dyDescent="0.25">
      <c r="A41" s="156"/>
      <c r="B41" s="46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6"/>
      <c r="D41" s="72"/>
      <c r="E41" s="72"/>
      <c r="F41" s="72"/>
    </row>
    <row r="42" spans="1:6" ht="60" x14ac:dyDescent="0.25">
      <c r="A42" s="156"/>
      <c r="B42" s="46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6"/>
      <c r="D42" s="72"/>
      <c r="E42" s="72"/>
      <c r="F42" s="72"/>
    </row>
    <row r="43" spans="1:6" ht="45" x14ac:dyDescent="0.25">
      <c r="A43" s="156"/>
      <c r="B43" s="46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6"/>
      <c r="D43" s="72"/>
      <c r="E43" s="72"/>
      <c r="F43" s="72"/>
    </row>
    <row r="44" spans="1:6" ht="17.25" customHeight="1" x14ac:dyDescent="0.25">
      <c r="A44" s="157" t="s">
        <v>34</v>
      </c>
      <c r="B44" s="158"/>
      <c r="C44" s="77" t="e">
        <f>AVERAGE(C38:C43)</f>
        <v>#DIV/0!</v>
      </c>
      <c r="D44" s="72"/>
      <c r="E44" s="72"/>
      <c r="F44" s="72"/>
    </row>
    <row r="45" spans="1:6" ht="60" x14ac:dyDescent="0.25">
      <c r="A45" s="156" t="str">
        <f>УПРАВЛЕНИЕ!A38</f>
        <v>Экологическое воспитание</v>
      </c>
      <c r="B45" s="46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6"/>
      <c r="D45" s="72"/>
      <c r="E45" s="72"/>
      <c r="F45" s="72"/>
    </row>
    <row r="46" spans="1:6" ht="23.25" customHeight="1" x14ac:dyDescent="0.25">
      <c r="A46" s="156"/>
      <c r="B46" s="46" t="str">
        <f>УПРАВЛЕНИЕ!B39</f>
        <v>Выражает деятельное неприятие действий, приносящих вред природе.</v>
      </c>
      <c r="C46" s="76"/>
      <c r="D46" s="72"/>
      <c r="E46" s="72"/>
      <c r="F46" s="72"/>
    </row>
    <row r="47" spans="1:6" ht="30" x14ac:dyDescent="0.25">
      <c r="A47" s="156"/>
      <c r="B47" s="46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6"/>
      <c r="D47" s="72"/>
      <c r="E47" s="72"/>
      <c r="F47" s="72"/>
    </row>
    <row r="48" spans="1:6" ht="45" x14ac:dyDescent="0.25">
      <c r="A48" s="156"/>
      <c r="B48" s="46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6"/>
      <c r="D48" s="72"/>
      <c r="E48" s="72"/>
      <c r="F48" s="72"/>
    </row>
    <row r="49" spans="1:6" ht="18" customHeight="1" x14ac:dyDescent="0.25">
      <c r="A49" s="157" t="s">
        <v>44</v>
      </c>
      <c r="B49" s="158"/>
      <c r="C49" s="77" t="e">
        <f>AVERAGE(C45:C48)</f>
        <v>#DIV/0!</v>
      </c>
      <c r="D49" s="72"/>
      <c r="E49" s="72"/>
      <c r="F49" s="72"/>
    </row>
    <row r="50" spans="1:6" ht="32.25" customHeight="1" x14ac:dyDescent="0.25">
      <c r="A50" s="156" t="str">
        <f>УПРАВЛЕНИЕ!A42</f>
        <v>Ценность научного познания</v>
      </c>
      <c r="B50" s="46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6"/>
      <c r="D50" s="72"/>
      <c r="E50" s="72"/>
      <c r="F50" s="72"/>
    </row>
    <row r="51" spans="1:6" ht="60" x14ac:dyDescent="0.25">
      <c r="A51" s="156"/>
      <c r="B51" s="46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6"/>
      <c r="D51" s="72"/>
      <c r="E51" s="72"/>
      <c r="F51" s="72"/>
    </row>
    <row r="52" spans="1:6" ht="30" x14ac:dyDescent="0.25">
      <c r="A52" s="156"/>
      <c r="B52" s="46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6"/>
      <c r="D52" s="72"/>
      <c r="E52" s="72"/>
      <c r="F52" s="72"/>
    </row>
    <row r="53" spans="1:6" ht="47.25" customHeight="1" x14ac:dyDescent="0.25">
      <c r="A53" s="156"/>
      <c r="B53" s="46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6"/>
      <c r="D53" s="72"/>
      <c r="E53" s="72"/>
      <c r="F53" s="72"/>
    </row>
    <row r="54" spans="1:6" x14ac:dyDescent="0.25">
      <c r="A54" s="157" t="s">
        <v>35</v>
      </c>
      <c r="B54" s="158"/>
      <c r="C54" s="77" t="e">
        <f>AVERAGE(C50:C53)</f>
        <v>#DIV/0!</v>
      </c>
      <c r="D54" s="72"/>
      <c r="E54" s="72"/>
      <c r="F54" s="72"/>
    </row>
    <row r="55" spans="1:6" s="36" customFormat="1" x14ac:dyDescent="0.25">
      <c r="A55" s="118"/>
      <c r="B55" s="119"/>
      <c r="C55" s="120"/>
      <c r="D55" s="37"/>
      <c r="E55" s="37"/>
      <c r="F55" s="37"/>
    </row>
    <row r="56" spans="1:6" hidden="1" x14ac:dyDescent="0.25">
      <c r="A56" s="45" t="s">
        <v>38</v>
      </c>
      <c r="B56" s="44" t="e">
        <f>C13</f>
        <v>#DIV/0!</v>
      </c>
    </row>
    <row r="57" spans="1:6" hidden="1" x14ac:dyDescent="0.25">
      <c r="A57" s="45" t="s">
        <v>39</v>
      </c>
      <c r="B57" s="44" t="e">
        <f>C18</f>
        <v>#DIV/0!</v>
      </c>
    </row>
    <row r="58" spans="1:6" ht="30" hidden="1" x14ac:dyDescent="0.25">
      <c r="A58" s="45" t="s">
        <v>36</v>
      </c>
      <c r="B58" s="44" t="e">
        <f>C25</f>
        <v>#DIV/0!</v>
      </c>
    </row>
    <row r="59" spans="1:6" hidden="1" x14ac:dyDescent="0.25">
      <c r="A59" s="66" t="s">
        <v>37</v>
      </c>
      <c r="B59" s="44" t="e">
        <f>C30</f>
        <v>#DIV/0!</v>
      </c>
    </row>
    <row r="60" spans="1:6" hidden="1" x14ac:dyDescent="0.25">
      <c r="A60" s="45" t="s">
        <v>40</v>
      </c>
      <c r="B60" s="44" t="e">
        <f>C37</f>
        <v>#DIV/0!</v>
      </c>
    </row>
    <row r="61" spans="1:6" hidden="1" x14ac:dyDescent="0.25">
      <c r="A61" s="45" t="s">
        <v>41</v>
      </c>
      <c r="B61" s="44" t="e">
        <f>C44</f>
        <v>#DIV/0!</v>
      </c>
    </row>
    <row r="62" spans="1:6" hidden="1" x14ac:dyDescent="0.25">
      <c r="A62" s="23" t="s">
        <v>42</v>
      </c>
      <c r="B62" s="44" t="e">
        <f>C49</f>
        <v>#DIV/0!</v>
      </c>
    </row>
    <row r="63" spans="1:6" ht="30" hidden="1" x14ac:dyDescent="0.25">
      <c r="A63" s="45" t="s">
        <v>26</v>
      </c>
      <c r="B63" s="44" t="e">
        <f>C54</f>
        <v>#DIV/0!</v>
      </c>
    </row>
    <row r="64" spans="1:6" hidden="1" x14ac:dyDescent="0.25">
      <c r="A64" s="79" t="s">
        <v>16</v>
      </c>
      <c r="B64" s="80" t="e">
        <f>AVERAGE(B56:B63)</f>
        <v>#DIV/0!</v>
      </c>
    </row>
    <row r="68" spans="1:2" x14ac:dyDescent="0.25">
      <c r="B68" s="24" t="s">
        <v>17</v>
      </c>
    </row>
    <row r="69" spans="1:2" ht="75" hidden="1" x14ac:dyDescent="0.25">
      <c r="A69" s="45" t="s">
        <v>0</v>
      </c>
    </row>
    <row r="70" spans="1:2" ht="75" hidden="1" x14ac:dyDescent="0.25">
      <c r="A70" s="45" t="s">
        <v>1</v>
      </c>
    </row>
    <row r="71" spans="1:2" ht="75" hidden="1" x14ac:dyDescent="0.25">
      <c r="A71" s="45" t="s">
        <v>2</v>
      </c>
    </row>
    <row r="72" spans="1:2" hidden="1" x14ac:dyDescent="0.25"/>
    <row r="73" spans="1:2" hidden="1" x14ac:dyDescent="0.25">
      <c r="A73" s="23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36"/>
  <sheetViews>
    <sheetView zoomScale="87" zoomScaleNormal="87" workbookViewId="0">
      <selection activeCell="A22" sqref="A22:XFD26"/>
    </sheetView>
  </sheetViews>
  <sheetFormatPr defaultColWidth="9.140625" defaultRowHeight="15" x14ac:dyDescent="0.25"/>
  <cols>
    <col min="1" max="1" width="5" style="5" customWidth="1"/>
    <col min="2" max="2" width="22" style="5" customWidth="1"/>
    <col min="3" max="10" width="10.7109375" style="36" customWidth="1"/>
    <col min="11" max="11" width="14.28515625" style="5" customWidth="1"/>
    <col min="12" max="12" width="16" style="5" customWidth="1"/>
    <col min="13" max="14" width="6.28515625" style="5" customWidth="1"/>
    <col min="15" max="22" width="9.140625" style="5"/>
    <col min="23" max="23" width="7.140625" style="5" customWidth="1"/>
    <col min="24" max="24" width="4.7109375" style="5" customWidth="1"/>
    <col min="25" max="16384" width="9.140625" style="5"/>
  </cols>
  <sheetData>
    <row r="2" spans="1:29" ht="15.75" x14ac:dyDescent="0.25">
      <c r="A2" s="53"/>
      <c r="C2" s="166" t="str">
        <f>УПРАВЛЕНИЕ!A3</f>
        <v>Мониторинг личностных результатов обучающихся (CОО)</v>
      </c>
      <c r="D2" s="166"/>
      <c r="E2" s="166"/>
      <c r="F2" s="166"/>
      <c r="G2" s="166"/>
      <c r="H2" s="166"/>
      <c r="I2" s="123">
        <f>СТАРТ!D5</f>
        <v>0</v>
      </c>
      <c r="J2" s="83" t="s">
        <v>14</v>
      </c>
    </row>
    <row r="3" spans="1:29" ht="15.75" x14ac:dyDescent="0.25">
      <c r="B3" s="64">
        <f>СТАРТ!B3</f>
        <v>0</v>
      </c>
      <c r="C3" s="84"/>
      <c r="D3" s="84"/>
      <c r="E3" s="84"/>
      <c r="F3" s="84"/>
      <c r="G3" s="84"/>
      <c r="H3" s="84"/>
      <c r="I3" s="83"/>
      <c r="J3" s="83"/>
      <c r="K3" s="125">
        <f>T5</f>
        <v>0</v>
      </c>
      <c r="N3" s="168" t="str">
        <f>СТАРТ!A1</f>
        <v>Мониторинг личностных результатов обучающихся (CОО)</v>
      </c>
      <c r="O3" s="168"/>
      <c r="P3" s="168"/>
      <c r="Q3" s="168"/>
      <c r="R3" s="168"/>
      <c r="S3" s="168"/>
      <c r="T3" s="168"/>
      <c r="U3" s="168"/>
      <c r="V3" s="168"/>
      <c r="W3" s="168"/>
      <c r="X3" s="168"/>
    </row>
    <row r="4" spans="1:29" ht="15.75" x14ac:dyDescent="0.25">
      <c r="B4" s="63" t="s">
        <v>15</v>
      </c>
      <c r="C4" s="85"/>
      <c r="K4" s="124" t="s">
        <v>4</v>
      </c>
      <c r="O4" s="53"/>
      <c r="P4" s="54"/>
      <c r="Q4" s="152" t="s">
        <v>5</v>
      </c>
      <c r="R4" s="152"/>
      <c r="S4" s="61">
        <f>СТАРТ!D5</f>
        <v>0</v>
      </c>
      <c r="T4" s="53"/>
      <c r="U4" s="62"/>
      <c r="V4" s="54"/>
      <c r="W4" s="54"/>
    </row>
    <row r="5" spans="1:29" ht="15.75" x14ac:dyDescent="0.25">
      <c r="O5" s="144">
        <f>СТАРТ!B3</f>
        <v>0</v>
      </c>
      <c r="P5" s="144"/>
      <c r="Q5" s="60"/>
      <c r="R5" s="50"/>
      <c r="S5" s="51"/>
      <c r="T5" s="147">
        <f>СТАРТ!B5</f>
        <v>0</v>
      </c>
      <c r="U5" s="147"/>
      <c r="V5" s="147"/>
      <c r="W5" s="101"/>
    </row>
    <row r="6" spans="1:29" ht="36.75" customHeight="1" x14ac:dyDescent="0.25">
      <c r="A6" s="105" t="s">
        <v>6</v>
      </c>
      <c r="B6" s="105" t="s">
        <v>7</v>
      </c>
      <c r="C6" s="106" t="str">
        <f>УПРАВЛЕНИЕ!A6</f>
        <v>Гражданское воспитание</v>
      </c>
      <c r="D6" s="106" t="str">
        <f>УПРАВЛЕНИЕ!A12</f>
        <v>Патриотическое воспитание</v>
      </c>
      <c r="E6" s="106" t="str">
        <f>УПРАВЛЕНИЕ!A16</f>
        <v>Духовно-нравственное воспитание</v>
      </c>
      <c r="F6" s="106" t="str">
        <f>УПРАВЛЕНИЕ!A22</f>
        <v>Эстетическое воспитание</v>
      </c>
      <c r="G6" s="10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H6" s="106" t="str">
        <f>УПРАВЛЕНИЕ!A32</f>
        <v>Трудовое воспитание</v>
      </c>
      <c r="I6" s="106" t="str">
        <f>УПРАВЛЕНИЕ!A38</f>
        <v>Экологическое воспитание</v>
      </c>
      <c r="J6" s="106" t="str">
        <f>УПРАВЛЕНИЕ!A42</f>
        <v>Ценность научного познания</v>
      </c>
      <c r="K6" s="107" t="s">
        <v>16</v>
      </c>
      <c r="L6" s="108" t="s">
        <v>54</v>
      </c>
      <c r="O6" s="169" t="s">
        <v>15</v>
      </c>
      <c r="P6" s="169"/>
      <c r="R6" s="47"/>
      <c r="S6" s="48"/>
      <c r="T6" s="145" t="s">
        <v>4</v>
      </c>
      <c r="U6" s="145"/>
      <c r="V6" s="145"/>
      <c r="W6" s="102"/>
    </row>
    <row r="7" spans="1:29" s="32" customFormat="1" ht="24" customHeight="1" x14ac:dyDescent="0.2">
      <c r="A7" s="99">
        <v>1</v>
      </c>
      <c r="B7" s="100">
        <f>СТАРТ!B9</f>
        <v>0</v>
      </c>
      <c r="C7" s="126" t="e">
        <f>'1'!C13</f>
        <v>#DIV/0!</v>
      </c>
      <c r="D7" s="126" t="e">
        <f>'1'!C18</f>
        <v>#DIV/0!</v>
      </c>
      <c r="E7" s="126" t="e">
        <f>'1'!C25</f>
        <v>#DIV/0!</v>
      </c>
      <c r="F7" s="126" t="e">
        <f>'1'!C30</f>
        <v>#DIV/0!</v>
      </c>
      <c r="G7" s="126" t="e">
        <f>'1'!C37</f>
        <v>#DIV/0!</v>
      </c>
      <c r="H7" s="126" t="e">
        <f>'1'!C44</f>
        <v>#DIV/0!</v>
      </c>
      <c r="I7" s="126" t="e">
        <f>'1'!C49</f>
        <v>#DIV/0!</v>
      </c>
      <c r="J7" s="126" t="e">
        <f>'1'!C54</f>
        <v>#DIV/0!</v>
      </c>
      <c r="K7" s="127" t="e">
        <f t="shared" ref="K7:K16" si="0">AVERAGE(C7:J7)</f>
        <v>#DIV/0!</v>
      </c>
      <c r="L7" s="109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64" t="s">
        <v>61</v>
      </c>
      <c r="P7" s="164"/>
      <c r="Q7" s="164"/>
      <c r="R7" s="164"/>
      <c r="S7" s="164"/>
      <c r="T7" s="164"/>
      <c r="U7" s="164"/>
      <c r="V7" s="164"/>
    </row>
    <row r="8" spans="1:29" s="32" customFormat="1" ht="24" customHeight="1" x14ac:dyDescent="0.2">
      <c r="A8" s="99">
        <v>2</v>
      </c>
      <c r="B8" s="100">
        <f>СТАРТ!B10</f>
        <v>0</v>
      </c>
      <c r="C8" s="126" t="e">
        <f>'2'!C13</f>
        <v>#DIV/0!</v>
      </c>
      <c r="D8" s="126" t="e">
        <f>'2'!C18</f>
        <v>#DIV/0!</v>
      </c>
      <c r="E8" s="126" t="e">
        <f>'2'!C25</f>
        <v>#DIV/0!</v>
      </c>
      <c r="F8" s="126" t="e">
        <f>'2'!C30</f>
        <v>#DIV/0!</v>
      </c>
      <c r="G8" s="126" t="e">
        <f>'2'!C37</f>
        <v>#DIV/0!</v>
      </c>
      <c r="H8" s="126" t="e">
        <f>'2'!C44</f>
        <v>#DIV/0!</v>
      </c>
      <c r="I8" s="126" t="e">
        <f>'2'!C49</f>
        <v>#DIV/0!</v>
      </c>
      <c r="J8" s="126" t="e">
        <f>'2'!C54</f>
        <v>#DIV/0!</v>
      </c>
      <c r="K8" s="127" t="e">
        <f t="shared" si="0"/>
        <v>#DIV/0!</v>
      </c>
      <c r="L8" s="109" t="e">
        <f t="shared" ref="L8:L16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64"/>
      <c r="P8" s="164"/>
      <c r="Q8" s="164"/>
      <c r="R8" s="164"/>
      <c r="S8" s="164"/>
      <c r="T8" s="164"/>
      <c r="U8" s="164"/>
      <c r="V8" s="164"/>
      <c r="X8" s="57" t="s">
        <v>45</v>
      </c>
      <c r="Z8" s="57"/>
      <c r="AA8" s="87" t="e">
        <f>K16</f>
        <v>#DIV/0!</v>
      </c>
    </row>
    <row r="9" spans="1:29" s="32" customFormat="1" ht="24" customHeight="1" x14ac:dyDescent="0.2">
      <c r="A9" s="99">
        <v>3</v>
      </c>
      <c r="B9" s="100">
        <f>СТАРТ!B11</f>
        <v>0</v>
      </c>
      <c r="C9" s="126" t="e">
        <f>'3'!C13</f>
        <v>#DIV/0!</v>
      </c>
      <c r="D9" s="126" t="e">
        <f>'3'!C18</f>
        <v>#DIV/0!</v>
      </c>
      <c r="E9" s="126" t="e">
        <f>'3'!C25</f>
        <v>#DIV/0!</v>
      </c>
      <c r="F9" s="126" t="e">
        <f>'3'!C30</f>
        <v>#DIV/0!</v>
      </c>
      <c r="G9" s="126" t="e">
        <f>'3'!C37</f>
        <v>#DIV/0!</v>
      </c>
      <c r="H9" s="126" t="e">
        <f>'3'!C44</f>
        <v>#DIV/0!</v>
      </c>
      <c r="I9" s="126" t="e">
        <f>'3'!C49</f>
        <v>#DIV/0!</v>
      </c>
      <c r="J9" s="126" t="e">
        <f>'3'!C54</f>
        <v>#DIV/0!</v>
      </c>
      <c r="K9" s="127" t="e">
        <f t="shared" si="0"/>
        <v>#DIV/0!</v>
      </c>
      <c r="L9" s="109" t="e">
        <f t="shared" si="1"/>
        <v>#DIV/0!</v>
      </c>
      <c r="O9" s="164"/>
      <c r="P9" s="164"/>
      <c r="Q9" s="164"/>
      <c r="R9" s="164"/>
      <c r="S9" s="164"/>
      <c r="T9" s="164"/>
      <c r="U9" s="164"/>
      <c r="V9" s="164"/>
    </row>
    <row r="10" spans="1:29" s="32" customFormat="1" ht="24" customHeight="1" x14ac:dyDescent="0.2">
      <c r="A10" s="99">
        <v>4</v>
      </c>
      <c r="B10" s="100">
        <f>СТАРТ!B12</f>
        <v>0</v>
      </c>
      <c r="C10" s="126" t="e">
        <f>'4'!C13</f>
        <v>#DIV/0!</v>
      </c>
      <c r="D10" s="126" t="e">
        <f>'4'!C18</f>
        <v>#DIV/0!</v>
      </c>
      <c r="E10" s="126" t="e">
        <f>'4'!C25</f>
        <v>#DIV/0!</v>
      </c>
      <c r="F10" s="126" t="e">
        <f>'4'!C30</f>
        <v>#DIV/0!</v>
      </c>
      <c r="G10" s="126" t="e">
        <f>'4'!C37</f>
        <v>#DIV/0!</v>
      </c>
      <c r="H10" s="126" t="e">
        <f>'4'!C44</f>
        <v>#DIV/0!</v>
      </c>
      <c r="I10" s="126" t="e">
        <f>'4'!C49</f>
        <v>#DIV/0!</v>
      </c>
      <c r="J10" s="126" t="e">
        <f>'4'!C54</f>
        <v>#DIV/0!</v>
      </c>
      <c r="K10" s="127" t="e">
        <f t="shared" si="0"/>
        <v>#DIV/0!</v>
      </c>
      <c r="L10" s="109" t="e">
        <f t="shared" si="1"/>
        <v>#DIV/0!</v>
      </c>
      <c r="W10" s="163" t="s">
        <v>47</v>
      </c>
      <c r="X10" s="163"/>
      <c r="Y10" s="163"/>
      <c r="Z10" s="163"/>
      <c r="AA10" s="163"/>
      <c r="AB10" s="163"/>
      <c r="AC10" s="163"/>
    </row>
    <row r="11" spans="1:29" s="32" customFormat="1" ht="24" customHeight="1" x14ac:dyDescent="0.2">
      <c r="A11" s="99">
        <v>5</v>
      </c>
      <c r="B11" s="100">
        <f>СТАРТ!B13</f>
        <v>0</v>
      </c>
      <c r="C11" s="126" t="e">
        <f>'5'!C13</f>
        <v>#DIV/0!</v>
      </c>
      <c r="D11" s="126" t="e">
        <f>'5'!C18</f>
        <v>#DIV/0!</v>
      </c>
      <c r="E11" s="126" t="e">
        <f>'5'!C25</f>
        <v>#DIV/0!</v>
      </c>
      <c r="F11" s="126" t="e">
        <f>'5'!C30</f>
        <v>#DIV/0!</v>
      </c>
      <c r="G11" s="126" t="e">
        <f>'5'!C37</f>
        <v>#DIV/0!</v>
      </c>
      <c r="H11" s="126" t="e">
        <f>'5'!C44</f>
        <v>#DIV/0!</v>
      </c>
      <c r="I11" s="126" t="e">
        <f>'5'!C49</f>
        <v>#DIV/0!</v>
      </c>
      <c r="J11" s="126" t="e">
        <f>'5'!C54</f>
        <v>#DIV/0!</v>
      </c>
      <c r="K11" s="127" t="e">
        <f t="shared" si="0"/>
        <v>#DIV/0!</v>
      </c>
      <c r="L11" s="109" t="e">
        <f t="shared" si="1"/>
        <v>#DIV/0!</v>
      </c>
      <c r="X11" s="165" t="s">
        <v>55</v>
      </c>
      <c r="Y11" s="165"/>
      <c r="Z11" s="165"/>
      <c r="AA11" s="165"/>
      <c r="AB11" s="165"/>
      <c r="AC11" s="165"/>
    </row>
    <row r="12" spans="1:29" s="32" customFormat="1" ht="24" customHeight="1" x14ac:dyDescent="0.2">
      <c r="A12" s="99">
        <v>6</v>
      </c>
      <c r="B12" s="100">
        <f>СТАРТ!B14</f>
        <v>0</v>
      </c>
      <c r="C12" s="126" t="e">
        <f>'6'!C13</f>
        <v>#DIV/0!</v>
      </c>
      <c r="D12" s="126" t="e">
        <f>'6'!C18</f>
        <v>#DIV/0!</v>
      </c>
      <c r="E12" s="126" t="e">
        <f>'6'!C25</f>
        <v>#DIV/0!</v>
      </c>
      <c r="F12" s="126" t="e">
        <f>'6'!C30</f>
        <v>#DIV/0!</v>
      </c>
      <c r="G12" s="126" t="e">
        <f>'6'!C37</f>
        <v>#DIV/0!</v>
      </c>
      <c r="H12" s="126" t="e">
        <f>'6'!C44</f>
        <v>#DIV/0!</v>
      </c>
      <c r="I12" s="126" t="e">
        <f>'6'!C49</f>
        <v>#DIV/0!</v>
      </c>
      <c r="J12" s="126" t="e">
        <f>'6'!C54</f>
        <v>#DIV/0!</v>
      </c>
      <c r="K12" s="127" t="e">
        <f t="shared" si="0"/>
        <v>#DIV/0!</v>
      </c>
      <c r="L12" s="109" t="e">
        <f t="shared" si="1"/>
        <v>#DIV/0!</v>
      </c>
      <c r="X12" s="165"/>
      <c r="Y12" s="165"/>
      <c r="Z12" s="165"/>
      <c r="AA12" s="165"/>
      <c r="AB12" s="165"/>
      <c r="AC12" s="165"/>
    </row>
    <row r="13" spans="1:29" s="32" customFormat="1" ht="24" customHeight="1" x14ac:dyDescent="0.2">
      <c r="A13" s="99">
        <v>7</v>
      </c>
      <c r="B13" s="100">
        <f>СТАРТ!B15</f>
        <v>0</v>
      </c>
      <c r="C13" s="126" t="e">
        <f>'7'!C13</f>
        <v>#DIV/0!</v>
      </c>
      <c r="D13" s="126" t="e">
        <f>'7'!C18</f>
        <v>#DIV/0!</v>
      </c>
      <c r="E13" s="126" t="e">
        <f>'7'!C25</f>
        <v>#DIV/0!</v>
      </c>
      <c r="F13" s="126" t="e">
        <f>'7'!C30</f>
        <v>#DIV/0!</v>
      </c>
      <c r="G13" s="126" t="e">
        <f>'7'!C37</f>
        <v>#DIV/0!</v>
      </c>
      <c r="H13" s="126" t="e">
        <f>'7'!C44</f>
        <v>#DIV/0!</v>
      </c>
      <c r="I13" s="126" t="e">
        <f>'7'!C49</f>
        <v>#DIV/0!</v>
      </c>
      <c r="J13" s="126" t="e">
        <f>'7'!C54</f>
        <v>#DIV/0!</v>
      </c>
      <c r="K13" s="127" t="e">
        <f t="shared" si="0"/>
        <v>#DIV/0!</v>
      </c>
      <c r="L13" s="109" t="e">
        <f t="shared" si="1"/>
        <v>#DIV/0!</v>
      </c>
      <c r="X13" s="165"/>
      <c r="Y13" s="165"/>
      <c r="Z13" s="165"/>
      <c r="AA13" s="165"/>
      <c r="AB13" s="165"/>
      <c r="AC13" s="165"/>
    </row>
    <row r="14" spans="1:29" s="32" customFormat="1" ht="24" customHeight="1" x14ac:dyDescent="0.2">
      <c r="A14" s="99">
        <v>8</v>
      </c>
      <c r="B14" s="100">
        <f>СТАРТ!B16</f>
        <v>0</v>
      </c>
      <c r="C14" s="126" t="e">
        <f>'8'!C13</f>
        <v>#DIV/0!</v>
      </c>
      <c r="D14" s="126" t="e">
        <f>'8'!C18</f>
        <v>#DIV/0!</v>
      </c>
      <c r="E14" s="126" t="e">
        <f>'8'!C25</f>
        <v>#DIV/0!</v>
      </c>
      <c r="F14" s="126" t="e">
        <f>'8'!C30</f>
        <v>#DIV/0!</v>
      </c>
      <c r="G14" s="126" t="e">
        <f>'8'!C37</f>
        <v>#DIV/0!</v>
      </c>
      <c r="H14" s="126" t="e">
        <f>'8'!C44</f>
        <v>#DIV/0!</v>
      </c>
      <c r="I14" s="126" t="e">
        <f>'8'!C49</f>
        <v>#DIV/0!</v>
      </c>
      <c r="J14" s="126" t="e">
        <f>'8'!C54</f>
        <v>#DIV/0!</v>
      </c>
      <c r="K14" s="127" t="e">
        <f t="shared" si="0"/>
        <v>#DIV/0!</v>
      </c>
      <c r="L14" s="109" t="e">
        <f t="shared" si="1"/>
        <v>#DIV/0!</v>
      </c>
      <c r="X14" s="165"/>
      <c r="Y14" s="165"/>
      <c r="Z14" s="165"/>
      <c r="AA14" s="165"/>
      <c r="AB14" s="165"/>
      <c r="AC14" s="165"/>
    </row>
    <row r="15" spans="1:29" s="32" customFormat="1" ht="24" customHeight="1" x14ac:dyDescent="0.2">
      <c r="A15" s="99">
        <v>9</v>
      </c>
      <c r="B15" s="100">
        <f>СТАРТ!B17</f>
        <v>0</v>
      </c>
      <c r="C15" s="126" t="e">
        <f>'9'!C13</f>
        <v>#DIV/0!</v>
      </c>
      <c r="D15" s="126" t="e">
        <f>'9'!C18</f>
        <v>#DIV/0!</v>
      </c>
      <c r="E15" s="126" t="e">
        <f>'9'!C25</f>
        <v>#DIV/0!</v>
      </c>
      <c r="F15" s="126" t="e">
        <f>'9'!C30</f>
        <v>#DIV/0!</v>
      </c>
      <c r="G15" s="126" t="e">
        <f>'9'!C37</f>
        <v>#DIV/0!</v>
      </c>
      <c r="H15" s="126" t="e">
        <f>'9'!C44</f>
        <v>#DIV/0!</v>
      </c>
      <c r="I15" s="126" t="e">
        <f>'9'!C49</f>
        <v>#DIV/0!</v>
      </c>
      <c r="J15" s="126" t="e">
        <f>'9'!C54</f>
        <v>#DIV/0!</v>
      </c>
      <c r="K15" s="127" t="e">
        <f t="shared" si="0"/>
        <v>#DIV/0!</v>
      </c>
      <c r="L15" s="109" t="e">
        <f t="shared" si="1"/>
        <v>#DIV/0!</v>
      </c>
      <c r="X15" s="165"/>
      <c r="Y15" s="165"/>
      <c r="Z15" s="165"/>
      <c r="AA15" s="165"/>
      <c r="AB15" s="165"/>
      <c r="AC15" s="165"/>
    </row>
    <row r="16" spans="1:29" s="32" customFormat="1" ht="24" customHeight="1" x14ac:dyDescent="0.2">
      <c r="A16" s="167" t="s">
        <v>16</v>
      </c>
      <c r="B16" s="167"/>
      <c r="C16" s="128" t="e">
        <f t="shared" ref="C16:J16" si="2">AVERAGE(C7:C15)</f>
        <v>#DIV/0!</v>
      </c>
      <c r="D16" s="128" t="e">
        <f t="shared" si="2"/>
        <v>#DIV/0!</v>
      </c>
      <c r="E16" s="128" t="e">
        <f t="shared" si="2"/>
        <v>#DIV/0!</v>
      </c>
      <c r="F16" s="128" t="e">
        <f t="shared" si="2"/>
        <v>#DIV/0!</v>
      </c>
      <c r="G16" s="128" t="e">
        <f t="shared" si="2"/>
        <v>#DIV/0!</v>
      </c>
      <c r="H16" s="128" t="e">
        <f t="shared" si="2"/>
        <v>#DIV/0!</v>
      </c>
      <c r="I16" s="128" t="e">
        <f t="shared" si="2"/>
        <v>#DIV/0!</v>
      </c>
      <c r="J16" s="128" t="e">
        <f t="shared" si="2"/>
        <v>#DIV/0!</v>
      </c>
      <c r="K16" s="127" t="e">
        <f t="shared" si="0"/>
        <v>#DIV/0!</v>
      </c>
      <c r="L16" s="109" t="e">
        <f t="shared" si="1"/>
        <v>#DIV/0!</v>
      </c>
    </row>
    <row r="17" spans="1:22" ht="24" customHeight="1" x14ac:dyDescent="0.25">
      <c r="A17" s="162" t="s">
        <v>54</v>
      </c>
      <c r="B17" s="162"/>
      <c r="C17" s="110" t="e">
        <f>IF(C16&gt;4.44,"Высокий",IF(AND(C16&lt;4.49,C16&gt;3.24),"Повышенный",IF(AND(C16&lt;2.1,C16&gt;1.24),"Ниже среднего",IF(AND(C16&lt;3.29,C16&gt;2),"Средний","Критический"))))</f>
        <v>#DIV/0!</v>
      </c>
      <c r="D17" s="110" t="e">
        <f t="shared" ref="D17:K17" si="3">IF(D16&gt;4.44,"Высокий",IF(AND(D16&lt;4.49,D16&gt;3.24),"Повышенный",IF(AND(D16&lt;2.1,D16&gt;1.24),"Ниже среднего",IF(AND(D16&lt;3.29,D16&gt;2),"Средний","Критический"))))</f>
        <v>#DIV/0!</v>
      </c>
      <c r="E17" s="110" t="e">
        <f t="shared" si="3"/>
        <v>#DIV/0!</v>
      </c>
      <c r="F17" s="110" t="e">
        <f t="shared" si="3"/>
        <v>#DIV/0!</v>
      </c>
      <c r="G17" s="110" t="e">
        <f t="shared" si="3"/>
        <v>#DIV/0!</v>
      </c>
      <c r="H17" s="110" t="e">
        <f t="shared" si="3"/>
        <v>#DIV/0!</v>
      </c>
      <c r="I17" s="110" t="e">
        <f t="shared" si="3"/>
        <v>#DIV/0!</v>
      </c>
      <c r="J17" s="110" t="e">
        <f t="shared" si="3"/>
        <v>#DIV/0!</v>
      </c>
      <c r="K17" s="110" t="e">
        <f t="shared" si="3"/>
        <v>#DIV/0!</v>
      </c>
    </row>
    <row r="20" spans="1:22" x14ac:dyDescent="0.25">
      <c r="A20" s="23"/>
      <c r="B20" s="44"/>
      <c r="C20" s="86"/>
      <c r="E20" s="86"/>
    </row>
    <row r="21" spans="1:22" x14ac:dyDescent="0.25">
      <c r="A21" s="23"/>
      <c r="B21" s="44"/>
      <c r="C21" s="86"/>
    </row>
    <row r="22" spans="1:22" hidden="1" x14ac:dyDescent="0.25">
      <c r="A22" s="23"/>
      <c r="B22" s="5" t="s">
        <v>56</v>
      </c>
      <c r="C22" s="103">
        <f>COUNTIF(L7:L15,"Критический")</f>
        <v>0</v>
      </c>
    </row>
    <row r="23" spans="1:22" hidden="1" x14ac:dyDescent="0.25">
      <c r="B23" s="5" t="s">
        <v>57</v>
      </c>
      <c r="C23" s="103">
        <f>COUNTIF(L7:L15,"Ниже среднего")</f>
        <v>0</v>
      </c>
    </row>
    <row r="24" spans="1:22" hidden="1" x14ac:dyDescent="0.25">
      <c r="A24" s="23"/>
      <c r="B24" s="36" t="s">
        <v>58</v>
      </c>
      <c r="C24" s="103">
        <f>COUNTIF(L7:L15,"Средний")</f>
        <v>0</v>
      </c>
    </row>
    <row r="25" spans="1:22" hidden="1" x14ac:dyDescent="0.25">
      <c r="A25" s="23"/>
      <c r="B25" s="36" t="s">
        <v>59</v>
      </c>
      <c r="C25" s="103">
        <f>COUNTIF(L7:L15,"Повышенный")</f>
        <v>0</v>
      </c>
    </row>
    <row r="26" spans="1:22" ht="15.75" hidden="1" x14ac:dyDescent="0.25">
      <c r="A26" s="23"/>
      <c r="B26" s="36" t="s">
        <v>60</v>
      </c>
      <c r="C26" s="104">
        <f>COUNTIF(L7:L15,"Высокий")</f>
        <v>0</v>
      </c>
    </row>
    <row r="27" spans="1:22" x14ac:dyDescent="0.25">
      <c r="A27" s="23"/>
      <c r="B27" s="44"/>
      <c r="C27" s="103"/>
    </row>
    <row r="28" spans="1:22" x14ac:dyDescent="0.25">
      <c r="A28" s="23"/>
      <c r="B28" s="44"/>
      <c r="C28" s="86"/>
      <c r="O28" s="163" t="s">
        <v>62</v>
      </c>
      <c r="P28" s="163"/>
      <c r="Q28" s="163"/>
      <c r="R28" s="163"/>
      <c r="S28" s="163"/>
      <c r="T28" s="163"/>
      <c r="U28" s="163"/>
      <c r="V28" s="163"/>
    </row>
    <row r="29" spans="1:22" x14ac:dyDescent="0.25">
      <c r="A29" s="23"/>
      <c r="B29" s="23"/>
    </row>
    <row r="30" spans="1:22" x14ac:dyDescent="0.25">
      <c r="A30" s="23"/>
      <c r="B30" s="23"/>
    </row>
    <row r="31" spans="1:22" x14ac:dyDescent="0.25">
      <c r="A31" s="23"/>
      <c r="B31" s="23"/>
    </row>
    <row r="32" spans="1:22" x14ac:dyDescent="0.25">
      <c r="A32" s="45"/>
      <c r="B32" s="44"/>
    </row>
    <row r="33" spans="1:2" x14ac:dyDescent="0.25">
      <c r="A33" s="45"/>
      <c r="B33" s="44"/>
    </row>
    <row r="34" spans="1:2" x14ac:dyDescent="0.25">
      <c r="A34" s="45"/>
      <c r="B34" s="44"/>
    </row>
    <row r="35" spans="1:2" x14ac:dyDescent="0.25">
      <c r="A35" s="23"/>
      <c r="B35" s="23"/>
    </row>
    <row r="36" spans="1:2" x14ac:dyDescent="0.25">
      <c r="A36" s="23"/>
      <c r="B36" s="44"/>
    </row>
  </sheetData>
  <sheetProtection sheet="1" selectLockedCells="1"/>
  <mergeCells count="13">
    <mergeCell ref="A17:B17"/>
    <mergeCell ref="O28:V28"/>
    <mergeCell ref="O7:V9"/>
    <mergeCell ref="X11:AC15"/>
    <mergeCell ref="C2:H2"/>
    <mergeCell ref="A16:B16"/>
    <mergeCell ref="N3:X3"/>
    <mergeCell ref="T5:V5"/>
    <mergeCell ref="O5:P5"/>
    <mergeCell ref="O6:P6"/>
    <mergeCell ref="Q4:R4"/>
    <mergeCell ref="T6:V6"/>
    <mergeCell ref="W10:AC10"/>
  </mergeCells>
  <conditionalFormatting sqref="B7:B15">
    <cfRule type="cellIs" dxfId="4" priority="5" operator="equal">
      <formula>0</formula>
    </cfRule>
  </conditionalFormatting>
  <conditionalFormatting sqref="O6:P6 S4 T5:W5">
    <cfRule type="cellIs" dxfId="3" priority="4" operator="equal">
      <formula>0</formula>
    </cfRule>
  </conditionalFormatting>
  <conditionalFormatting sqref="O5:P5">
    <cfRule type="cellIs" dxfId="2" priority="3" operator="equal">
      <formula>0</formula>
    </cfRule>
  </conditionalFormatting>
  <conditionalFormatting sqref="B3">
    <cfRule type="cellIs" dxfId="1" priority="2" operator="equal">
      <formula>0</formula>
    </cfRule>
  </conditionalFormatting>
  <conditionalFormatting sqref="K3">
    <cfRule type="cellIs" dxfId="0" priority="1" operator="equal">
      <formula>0</formula>
    </cfRule>
  </conditionalFormatting>
  <pageMargins left="0.39370078740157483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8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5" customWidth="1"/>
    <col min="2" max="2" width="29.7109375" style="5" customWidth="1"/>
    <col min="3" max="3" width="5" style="5" customWidth="1"/>
    <col min="4" max="7" width="9.140625" style="5"/>
    <col min="8" max="8" width="16.42578125" style="5" customWidth="1"/>
    <col min="9" max="9" width="7" style="1" customWidth="1"/>
    <col min="10" max="10" width="9.140625" style="5" hidden="1" customWidth="1"/>
    <col min="11" max="15" width="9.140625" style="5"/>
    <col min="16" max="16" width="18.5703125" style="5" customWidth="1"/>
    <col min="17" max="16384" width="9.140625" style="5"/>
  </cols>
  <sheetData>
    <row r="1" spans="1:18" x14ac:dyDescent="0.25">
      <c r="A1" s="134" t="str">
        <f>УПРАВЛЕНИЕ!A3</f>
        <v>Мониторинг личностных результатов обучающихся (CОО)</v>
      </c>
      <c r="B1" s="134"/>
      <c r="C1" s="134"/>
      <c r="D1" s="134"/>
      <c r="E1" s="134"/>
      <c r="F1" s="134"/>
      <c r="G1" s="134"/>
      <c r="H1" s="25"/>
      <c r="J1" s="26"/>
    </row>
    <row r="2" spans="1:18" x14ac:dyDescent="0.25">
      <c r="A2" s="1"/>
      <c r="B2" s="27"/>
      <c r="C2" s="26"/>
      <c r="D2" s="26"/>
      <c r="E2" s="26"/>
      <c r="F2" s="26"/>
      <c r="G2" s="26"/>
      <c r="H2" s="28"/>
      <c r="J2" s="26"/>
    </row>
    <row r="3" spans="1:18" x14ac:dyDescent="0.25">
      <c r="A3" s="1"/>
      <c r="B3" s="43"/>
      <c r="C3" s="1"/>
      <c r="D3" s="29"/>
      <c r="E3" s="26"/>
      <c r="F3" s="26"/>
      <c r="G3" s="26"/>
      <c r="H3" s="28"/>
      <c r="J3" s="26"/>
    </row>
    <row r="4" spans="1:18" x14ac:dyDescent="0.25">
      <c r="A4" s="1"/>
      <c r="B4" s="6" t="s">
        <v>15</v>
      </c>
      <c r="C4" s="1"/>
      <c r="D4" s="26"/>
      <c r="E4" s="26"/>
      <c r="F4" s="26"/>
      <c r="G4" s="26"/>
      <c r="H4" s="28"/>
      <c r="J4" s="26"/>
    </row>
    <row r="5" spans="1:18" x14ac:dyDescent="0.25">
      <c r="A5" s="1"/>
      <c r="B5" s="2"/>
      <c r="C5" s="26"/>
      <c r="D5" s="3"/>
      <c r="E5" s="26"/>
      <c r="F5" s="26"/>
      <c r="G5" s="26"/>
      <c r="H5" s="28"/>
      <c r="J5" s="26"/>
    </row>
    <row r="6" spans="1:18" x14ac:dyDescent="0.25">
      <c r="A6" s="1"/>
      <c r="B6" s="6" t="s">
        <v>4</v>
      </c>
      <c r="C6" s="30"/>
      <c r="D6" s="6" t="s">
        <v>5</v>
      </c>
      <c r="E6" s="26"/>
      <c r="F6" s="26"/>
      <c r="G6" s="26"/>
      <c r="H6" s="28"/>
      <c r="J6" s="26"/>
    </row>
    <row r="7" spans="1:18" x14ac:dyDescent="0.25">
      <c r="A7" s="1"/>
      <c r="B7" s="31"/>
      <c r="C7" s="32"/>
      <c r="D7" s="33"/>
      <c r="E7" s="26"/>
      <c r="F7" s="26"/>
      <c r="G7" s="26"/>
      <c r="H7" s="28"/>
      <c r="J7" s="26"/>
      <c r="L7" s="135" t="s">
        <v>48</v>
      </c>
      <c r="M7" s="135"/>
      <c r="N7" s="135"/>
      <c r="O7" s="135"/>
      <c r="P7" s="135"/>
      <c r="Q7" s="136">
        <v>5</v>
      </c>
    </row>
    <row r="8" spans="1:18" ht="15" customHeight="1" x14ac:dyDescent="0.25">
      <c r="A8" s="34" t="s">
        <v>6</v>
      </c>
      <c r="B8" s="35" t="s">
        <v>7</v>
      </c>
      <c r="C8" s="33"/>
      <c r="D8" s="137" t="s">
        <v>53</v>
      </c>
      <c r="E8" s="137"/>
      <c r="F8" s="137"/>
      <c r="G8" s="137"/>
      <c r="H8" s="137"/>
      <c r="I8" s="137"/>
      <c r="J8" s="69"/>
      <c r="L8" s="135"/>
      <c r="M8" s="135"/>
      <c r="N8" s="135"/>
      <c r="O8" s="135"/>
      <c r="P8" s="135"/>
      <c r="Q8" s="136"/>
    </row>
    <row r="9" spans="1:18" x14ac:dyDescent="0.25">
      <c r="A9" s="34">
        <v>1</v>
      </c>
      <c r="B9" s="122"/>
      <c r="C9" s="26"/>
      <c r="D9" s="137"/>
      <c r="E9" s="137"/>
      <c r="F9" s="137"/>
      <c r="G9" s="137"/>
      <c r="H9" s="137"/>
      <c r="I9" s="137"/>
      <c r="J9" s="69"/>
      <c r="L9" s="135" t="s">
        <v>49</v>
      </c>
      <c r="M9" s="135"/>
      <c r="N9" s="135"/>
      <c r="O9" s="135"/>
      <c r="P9" s="135"/>
      <c r="Q9" s="136">
        <v>4</v>
      </c>
    </row>
    <row r="10" spans="1:18" x14ac:dyDescent="0.25">
      <c r="A10" s="34">
        <v>2</v>
      </c>
      <c r="B10" s="122"/>
      <c r="C10" s="26"/>
      <c r="D10" s="137"/>
      <c r="E10" s="137"/>
      <c r="F10" s="137"/>
      <c r="G10" s="137"/>
      <c r="H10" s="137"/>
      <c r="I10" s="137"/>
      <c r="J10" s="69"/>
      <c r="L10" s="135"/>
      <c r="M10" s="135"/>
      <c r="N10" s="135"/>
      <c r="O10" s="135"/>
      <c r="P10" s="135"/>
      <c r="Q10" s="136"/>
    </row>
    <row r="11" spans="1:18" x14ac:dyDescent="0.25">
      <c r="A11" s="34">
        <v>3</v>
      </c>
      <c r="B11" s="122"/>
      <c r="C11" s="26"/>
      <c r="D11" s="137"/>
      <c r="E11" s="137"/>
      <c r="F11" s="137"/>
      <c r="G11" s="137"/>
      <c r="H11" s="137"/>
      <c r="I11" s="137"/>
      <c r="J11" s="69"/>
      <c r="L11" s="138" t="s">
        <v>8</v>
      </c>
      <c r="M11" s="139"/>
      <c r="N11" s="139"/>
      <c r="O11" s="139"/>
      <c r="P11" s="140"/>
      <c r="Q11" s="88">
        <v>3</v>
      </c>
    </row>
    <row r="12" spans="1:18" ht="15" customHeight="1" x14ac:dyDescent="0.25">
      <c r="A12" s="34">
        <v>4</v>
      </c>
      <c r="B12" s="122"/>
      <c r="C12" s="26"/>
      <c r="D12" s="137"/>
      <c r="E12" s="137"/>
      <c r="F12" s="137"/>
      <c r="G12" s="137"/>
      <c r="H12" s="137"/>
      <c r="I12" s="137"/>
      <c r="J12" s="69"/>
      <c r="L12" s="89" t="s">
        <v>9</v>
      </c>
      <c r="M12" s="89"/>
      <c r="N12" s="89"/>
      <c r="O12" s="89"/>
      <c r="P12" s="90"/>
      <c r="Q12" s="88">
        <v>2</v>
      </c>
      <c r="R12" s="36"/>
    </row>
    <row r="13" spans="1:18" x14ac:dyDescent="0.25">
      <c r="A13" s="34">
        <v>5</v>
      </c>
      <c r="B13" s="122"/>
      <c r="C13" s="26"/>
      <c r="D13" s="137"/>
      <c r="E13" s="137"/>
      <c r="F13" s="137"/>
      <c r="G13" s="137"/>
      <c r="H13" s="137"/>
      <c r="I13" s="137"/>
      <c r="J13" s="69"/>
      <c r="L13" s="91" t="s">
        <v>10</v>
      </c>
      <c r="Q13" s="88">
        <v>1</v>
      </c>
      <c r="R13" s="36"/>
    </row>
    <row r="14" spans="1:18" x14ac:dyDescent="0.25">
      <c r="A14" s="34">
        <v>6</v>
      </c>
      <c r="B14" s="122"/>
      <c r="C14" s="26"/>
      <c r="D14" s="137"/>
      <c r="E14" s="137"/>
      <c r="F14" s="137"/>
      <c r="G14" s="137"/>
      <c r="H14" s="137"/>
      <c r="I14" s="137"/>
      <c r="J14" s="69"/>
      <c r="L14" s="141" t="s">
        <v>11</v>
      </c>
      <c r="M14" s="141"/>
      <c r="N14" s="141"/>
      <c r="O14" s="141"/>
      <c r="P14" s="141"/>
      <c r="Q14" s="88">
        <v>0</v>
      </c>
      <c r="R14" s="36"/>
    </row>
    <row r="15" spans="1:18" x14ac:dyDescent="0.25">
      <c r="A15" s="34">
        <v>7</v>
      </c>
      <c r="B15" s="122"/>
      <c r="C15" s="26"/>
      <c r="D15" s="137"/>
      <c r="E15" s="137"/>
      <c r="F15" s="137"/>
      <c r="G15" s="137"/>
      <c r="H15" s="137"/>
      <c r="I15" s="137"/>
      <c r="J15" s="69"/>
      <c r="L15" s="36"/>
      <c r="M15" s="4"/>
      <c r="N15" s="4"/>
      <c r="O15" s="4"/>
      <c r="P15" s="4"/>
      <c r="Q15" s="36"/>
      <c r="R15" s="36"/>
    </row>
    <row r="16" spans="1:18" x14ac:dyDescent="0.25">
      <c r="A16" s="34">
        <v>8</v>
      </c>
      <c r="B16" s="122"/>
      <c r="C16" s="26"/>
      <c r="J16" s="69"/>
      <c r="L16" s="36"/>
      <c r="M16" s="4"/>
      <c r="N16" s="4"/>
      <c r="O16" s="4"/>
      <c r="P16" s="4"/>
      <c r="Q16" s="36"/>
      <c r="R16" s="36"/>
    </row>
    <row r="17" spans="1:18" ht="16.5" customHeight="1" x14ac:dyDescent="0.25">
      <c r="A17" s="34">
        <v>9</v>
      </c>
      <c r="B17" s="122"/>
      <c r="C17" s="26"/>
      <c r="J17" s="69"/>
      <c r="L17" s="36"/>
      <c r="M17" s="4"/>
      <c r="N17" s="4"/>
      <c r="O17" s="4"/>
      <c r="P17" s="4"/>
      <c r="Q17" s="36"/>
      <c r="R17" s="36"/>
    </row>
    <row r="18" spans="1:18" x14ac:dyDescent="0.25">
      <c r="A18" s="37"/>
      <c r="B18" s="38"/>
      <c r="C18" s="37"/>
      <c r="D18" s="37"/>
    </row>
  </sheetData>
  <sheetProtection sheet="1" selectLockedCells="1"/>
  <mergeCells count="8">
    <mergeCell ref="A1:G1"/>
    <mergeCell ref="L7:P8"/>
    <mergeCell ref="L9:P10"/>
    <mergeCell ref="Q7:Q8"/>
    <mergeCell ref="Q9:Q10"/>
    <mergeCell ref="D8:I15"/>
    <mergeCell ref="L11:P11"/>
    <mergeCell ref="L14:P14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9" t="str">
        <f>СТАРТ!A1</f>
        <v>Мониторинг личностных результатов обучающихся (CОО)</v>
      </c>
      <c r="B1" s="149"/>
      <c r="C1" s="149"/>
    </row>
    <row r="3" spans="1:25" ht="21" customHeight="1" x14ac:dyDescent="0.25">
      <c r="A3" s="7">
        <f>СТАРТ!B5</f>
        <v>0</v>
      </c>
      <c r="B3" s="74">
        <f>СТАРТ!B9</f>
        <v>0</v>
      </c>
      <c r="C3" s="59">
        <f>СТАРТ!D5</f>
        <v>0</v>
      </c>
      <c r="D3" s="73"/>
      <c r="E3" s="153" t="s">
        <v>76</v>
      </c>
      <c r="F3" s="153"/>
      <c r="G3" s="153"/>
      <c r="H3" s="153"/>
      <c r="I3" s="153"/>
      <c r="J3" s="153"/>
      <c r="K3" s="153"/>
      <c r="L3" s="153"/>
      <c r="M3" s="153"/>
    </row>
    <row r="4" spans="1:25" ht="15.75" x14ac:dyDescent="0.25">
      <c r="A4" s="97" t="s">
        <v>4</v>
      </c>
      <c r="B4" s="94"/>
      <c r="C4" s="97" t="s">
        <v>5</v>
      </c>
      <c r="D4" s="53"/>
      <c r="E4" s="53"/>
      <c r="F4" s="154">
        <f>B3</f>
        <v>0</v>
      </c>
      <c r="G4" s="154"/>
      <c r="H4" s="154"/>
      <c r="I4" s="154"/>
      <c r="J4" s="154"/>
      <c r="K4" s="154"/>
      <c r="L4" s="154"/>
      <c r="M4" s="154"/>
    </row>
    <row r="5" spans="1:25" ht="21" customHeight="1" x14ac:dyDescent="0.25">
      <c r="D5" s="53"/>
      <c r="E5" s="53"/>
      <c r="F5" s="53"/>
      <c r="G5" s="55"/>
      <c r="H5" s="152" t="s">
        <v>19</v>
      </c>
      <c r="I5" s="152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78" t="s">
        <v>21</v>
      </c>
      <c r="B6" s="78" t="s">
        <v>12</v>
      </c>
      <c r="C6" s="78" t="s">
        <v>3</v>
      </c>
      <c r="D6" s="72"/>
      <c r="E6" s="72"/>
      <c r="F6" s="144">
        <f>СТАРТ!B3</f>
        <v>0</v>
      </c>
      <c r="G6" s="144"/>
      <c r="I6" s="50"/>
      <c r="J6" s="51"/>
      <c r="L6" s="147">
        <f>A3</f>
        <v>0</v>
      </c>
      <c r="M6" s="147"/>
    </row>
    <row r="7" spans="1:25" ht="45.75" customHeight="1" x14ac:dyDescent="0.25">
      <c r="A7" s="150" t="str">
        <f>УПРАВЛЕНИЕ!A6</f>
        <v>Гражданское воспитание</v>
      </c>
      <c r="B7" s="46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6"/>
      <c r="D7" s="70"/>
      <c r="E7" s="70"/>
      <c r="F7" s="145" t="s">
        <v>15</v>
      </c>
      <c r="G7" s="145"/>
      <c r="H7" s="30"/>
      <c r="I7" s="47"/>
      <c r="J7" s="48"/>
      <c r="L7" s="145" t="s">
        <v>4</v>
      </c>
      <c r="M7" s="145"/>
      <c r="O7" s="146" t="s">
        <v>13</v>
      </c>
      <c r="P7" s="146"/>
      <c r="Q7" s="146"/>
      <c r="R7" s="146"/>
      <c r="S7" s="146"/>
      <c r="T7" s="92"/>
    </row>
    <row r="8" spans="1:25" ht="60" customHeight="1" x14ac:dyDescent="0.25">
      <c r="A8" s="151"/>
      <c r="B8" s="46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6"/>
      <c r="D8" s="71"/>
      <c r="E8" s="71"/>
      <c r="F8" s="71"/>
      <c r="O8" s="148" t="s">
        <v>50</v>
      </c>
      <c r="P8" s="148"/>
      <c r="Q8" s="148"/>
      <c r="R8" s="148"/>
      <c r="S8" s="143" t="s">
        <v>51</v>
      </c>
      <c r="T8" s="155"/>
    </row>
    <row r="9" spans="1:25" ht="60" customHeight="1" x14ac:dyDescent="0.25">
      <c r="A9" s="151"/>
      <c r="B9" s="46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6"/>
      <c r="D9" s="71"/>
      <c r="E9" s="71"/>
      <c r="F9" s="71"/>
      <c r="O9" s="148"/>
      <c r="P9" s="148"/>
      <c r="Q9" s="148"/>
      <c r="R9" s="148"/>
      <c r="S9" s="143"/>
      <c r="T9" s="155"/>
      <c r="Y9" s="52"/>
    </row>
    <row r="10" spans="1:25" ht="48" customHeight="1" x14ac:dyDescent="0.25">
      <c r="A10" s="151"/>
      <c r="B10" s="46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6"/>
      <c r="D10" s="71"/>
      <c r="E10" s="71"/>
      <c r="F10" s="71"/>
      <c r="H10" s="47"/>
      <c r="I10" s="47"/>
      <c r="J10" s="48"/>
      <c r="O10" s="111"/>
      <c r="P10" s="111"/>
      <c r="Q10" s="111"/>
      <c r="R10" s="111"/>
      <c r="S10" s="143"/>
      <c r="T10" s="96"/>
    </row>
    <row r="11" spans="1:25" ht="60" customHeight="1" x14ac:dyDescent="0.25">
      <c r="A11" s="151"/>
      <c r="B11" s="46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6"/>
      <c r="D11" s="41"/>
      <c r="E11" s="41"/>
      <c r="F11" s="41"/>
      <c r="H11" s="39"/>
      <c r="I11" s="39"/>
      <c r="J11" s="40"/>
      <c r="O11" s="111"/>
      <c r="P11" s="111"/>
      <c r="Q11" s="111"/>
      <c r="R11" s="111"/>
      <c r="S11" s="143"/>
      <c r="T11" s="96"/>
    </row>
    <row r="12" spans="1:25" ht="45.75" customHeight="1" x14ac:dyDescent="0.25">
      <c r="A12" s="151"/>
      <c r="B12" s="46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6"/>
      <c r="D12" s="41"/>
      <c r="E12" s="41"/>
      <c r="F12" s="41"/>
      <c r="G12" s="39"/>
      <c r="H12" s="39"/>
      <c r="I12" s="39"/>
      <c r="J12" s="40"/>
      <c r="O12" s="93"/>
      <c r="P12" s="93"/>
      <c r="Q12" s="93"/>
      <c r="R12" s="93"/>
      <c r="S12" s="93"/>
      <c r="T12" s="95"/>
    </row>
    <row r="13" spans="1:25" ht="18" customHeight="1" x14ac:dyDescent="0.25">
      <c r="A13" s="159" t="s">
        <v>27</v>
      </c>
      <c r="B13" s="160"/>
      <c r="C13" s="77" t="e">
        <f>AVERAGE(C7:C12)</f>
        <v>#DIV/0!</v>
      </c>
      <c r="D13" s="41"/>
      <c r="E13" s="41"/>
      <c r="F13" s="41"/>
      <c r="G13" s="39"/>
      <c r="H13" s="39"/>
      <c r="I13" s="39"/>
      <c r="J13" s="40"/>
      <c r="O13" s="47"/>
      <c r="P13" s="47"/>
      <c r="Q13" s="47" t="s">
        <v>17</v>
      </c>
      <c r="R13" s="47"/>
      <c r="S13" s="47"/>
    </row>
    <row r="14" spans="1:25" ht="48.75" customHeight="1" x14ac:dyDescent="0.25">
      <c r="A14" s="150" t="str">
        <f>УПРАВЛЕНИЕ!A12</f>
        <v>Патриотическое воспитание</v>
      </c>
      <c r="B14" s="46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6"/>
      <c r="D14" s="41"/>
      <c r="E14" s="41"/>
      <c r="F14" s="41"/>
      <c r="G14" s="41"/>
      <c r="H14" s="41"/>
      <c r="I14" s="68" t="s">
        <v>43</v>
      </c>
      <c r="J14" s="42"/>
      <c r="L14" s="49" t="e">
        <f>B64</f>
        <v>#DIV/0!</v>
      </c>
      <c r="O14" s="47"/>
      <c r="P14" s="47"/>
      <c r="Q14" s="47"/>
      <c r="R14" s="47"/>
      <c r="S14" s="47"/>
    </row>
    <row r="15" spans="1:25" ht="48" customHeight="1" x14ac:dyDescent="0.25">
      <c r="A15" s="151"/>
      <c r="B15" s="46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6"/>
      <c r="D15" s="72"/>
      <c r="E15" s="72"/>
      <c r="F15" s="72"/>
      <c r="O15" s="81"/>
      <c r="P15" s="81"/>
      <c r="Q15" s="81"/>
      <c r="R15" s="81"/>
      <c r="S15" s="81"/>
    </row>
    <row r="16" spans="1:25" ht="60" customHeight="1" x14ac:dyDescent="0.25">
      <c r="A16" s="151"/>
      <c r="B16" s="46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6"/>
      <c r="D16" s="72"/>
      <c r="E16" s="72"/>
      <c r="F16" s="72"/>
      <c r="G16" s="142" t="s">
        <v>46</v>
      </c>
      <c r="H16" s="142"/>
      <c r="I16" s="142"/>
      <c r="J16" s="142"/>
      <c r="K16" s="142"/>
      <c r="L16" s="142"/>
      <c r="O16" s="81"/>
      <c r="P16" s="81"/>
      <c r="Q16" s="81"/>
      <c r="R16" s="81"/>
      <c r="S16" s="81"/>
    </row>
    <row r="17" spans="1:19" ht="45" customHeight="1" x14ac:dyDescent="0.3">
      <c r="A17" s="161"/>
      <c r="B17" s="46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6"/>
      <c r="D17" s="72"/>
      <c r="E17" s="72"/>
      <c r="F17" s="72"/>
      <c r="G17" s="142"/>
      <c r="H17" s="142"/>
      <c r="I17" s="142"/>
      <c r="J17" s="142"/>
      <c r="K17" s="142"/>
      <c r="L17" s="142"/>
      <c r="O17" s="81"/>
      <c r="P17" s="98"/>
      <c r="Q17" s="98"/>
      <c r="R17" s="98"/>
      <c r="S17" s="82"/>
    </row>
    <row r="18" spans="1:19" ht="18" customHeight="1" x14ac:dyDescent="0.25">
      <c r="A18" s="159" t="s">
        <v>29</v>
      </c>
      <c r="B18" s="160"/>
      <c r="C18" s="77" t="e">
        <f>AVERAGE(C14:C17)</f>
        <v>#DIV/0!</v>
      </c>
      <c r="D18" s="72"/>
      <c r="E18" s="72"/>
      <c r="F18" s="72"/>
      <c r="G18" s="121"/>
      <c r="H18" s="121"/>
      <c r="I18" s="121"/>
      <c r="J18" s="121"/>
      <c r="K18" s="121"/>
      <c r="L18" s="121"/>
    </row>
    <row r="19" spans="1:19" ht="45" x14ac:dyDescent="0.25">
      <c r="A19" s="150" t="str">
        <f>УПРАВЛЕНИЕ!A16</f>
        <v>Духовно-нравственное воспитание</v>
      </c>
      <c r="B19" s="46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6"/>
      <c r="D19" s="72"/>
      <c r="E19" s="72"/>
      <c r="F19" s="72"/>
      <c r="G19" s="121"/>
      <c r="H19" s="121"/>
      <c r="I19" s="121"/>
      <c r="J19" s="121"/>
      <c r="K19" s="121"/>
      <c r="L19" s="121"/>
    </row>
    <row r="20" spans="1:19" ht="75" x14ac:dyDescent="0.25">
      <c r="A20" s="151"/>
      <c r="B20" s="46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6"/>
      <c r="D20" s="72"/>
      <c r="E20" s="72"/>
      <c r="F20" s="72"/>
      <c r="G20" s="112"/>
      <c r="H20" s="112"/>
      <c r="I20" s="112"/>
      <c r="J20" s="112"/>
      <c r="K20" s="112"/>
      <c r="L20" s="112"/>
    </row>
    <row r="21" spans="1:19" ht="75" x14ac:dyDescent="0.25">
      <c r="A21" s="151"/>
      <c r="B21" s="46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6"/>
      <c r="D21" s="72"/>
      <c r="E21" s="72"/>
      <c r="F21" s="72"/>
    </row>
    <row r="22" spans="1:19" ht="60" x14ac:dyDescent="0.25">
      <c r="A22" s="151"/>
      <c r="B22" s="46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6"/>
      <c r="D22" s="72"/>
      <c r="E22" s="72"/>
      <c r="F22" s="72"/>
    </row>
    <row r="23" spans="1:19" ht="60" x14ac:dyDescent="0.25">
      <c r="A23" s="151"/>
      <c r="B23" s="46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6"/>
      <c r="D23" s="72"/>
      <c r="E23" s="72"/>
      <c r="F23" s="72"/>
    </row>
    <row r="24" spans="1:19" ht="60.75" customHeight="1" x14ac:dyDescent="0.25">
      <c r="A24" s="161"/>
      <c r="B24" s="46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6"/>
      <c r="D24" s="72"/>
      <c r="E24" s="72"/>
      <c r="F24" s="72"/>
    </row>
    <row r="25" spans="1:19" ht="18" customHeight="1" x14ac:dyDescent="0.25">
      <c r="A25" s="157" t="s">
        <v>30</v>
      </c>
      <c r="B25" s="158"/>
      <c r="C25" s="77" t="e">
        <f>AVERAGE(C19:C24)</f>
        <v>#DIV/0!</v>
      </c>
      <c r="D25" s="72"/>
      <c r="E25" s="72"/>
      <c r="F25" s="72"/>
    </row>
    <row r="26" spans="1:19" ht="33.75" customHeight="1" x14ac:dyDescent="0.25">
      <c r="A26" s="156" t="str">
        <f>УПРАВЛЕНИЕ!A22</f>
        <v>Эстетическое воспитание</v>
      </c>
      <c r="B26" s="75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6"/>
      <c r="D26" s="72"/>
      <c r="E26" s="72"/>
      <c r="F26" s="72"/>
      <c r="G26" s="67"/>
      <c r="H26" s="67"/>
      <c r="I26" s="67"/>
      <c r="J26" s="67"/>
      <c r="K26" s="67"/>
      <c r="L26" s="67"/>
    </row>
    <row r="27" spans="1:19" ht="51" customHeight="1" x14ac:dyDescent="0.25">
      <c r="A27" s="156"/>
      <c r="B27" s="46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6"/>
      <c r="D27" s="72"/>
      <c r="E27" s="72"/>
      <c r="F27" s="72"/>
      <c r="G27" s="67"/>
      <c r="H27" s="67"/>
      <c r="I27" s="67"/>
      <c r="J27" s="67"/>
      <c r="K27" s="67"/>
      <c r="L27" s="67"/>
      <c r="M27" s="57"/>
    </row>
    <row r="28" spans="1:19" ht="45" x14ac:dyDescent="0.25">
      <c r="A28" s="156"/>
      <c r="B28" s="46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6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9" ht="61.5" customHeight="1" x14ac:dyDescent="0.25">
      <c r="A29" s="156"/>
      <c r="B29" s="46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6"/>
      <c r="D29" s="72"/>
      <c r="E29" s="72"/>
      <c r="F29" s="72"/>
      <c r="K29" s="57"/>
      <c r="L29" s="57"/>
      <c r="M29" s="57"/>
    </row>
    <row r="30" spans="1:19" ht="18" customHeight="1" x14ac:dyDescent="0.25">
      <c r="A30" s="157" t="s">
        <v>31</v>
      </c>
      <c r="B30" s="158"/>
      <c r="C30" s="77" t="e">
        <f>AVERAGE(C26:C29)</f>
        <v>#DIV/0!</v>
      </c>
      <c r="D30" s="72"/>
      <c r="E30" s="72"/>
      <c r="F30" s="72"/>
      <c r="K30" s="57"/>
      <c r="L30" s="57"/>
      <c r="M30" s="57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6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6"/>
      <c r="D31" s="72"/>
      <c r="E31" s="72"/>
      <c r="F31" s="72"/>
      <c r="G31" s="58"/>
      <c r="H31" s="58"/>
      <c r="I31" s="58"/>
      <c r="J31" s="58"/>
      <c r="K31" s="57"/>
      <c r="L31" s="57"/>
      <c r="M31" s="57"/>
    </row>
    <row r="32" spans="1:19" ht="64.5" customHeight="1" x14ac:dyDescent="0.25">
      <c r="A32" s="156"/>
      <c r="B32" s="46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6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6" ht="63" customHeight="1" x14ac:dyDescent="0.25">
      <c r="A33" s="156"/>
      <c r="B33" s="46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6"/>
      <c r="D33" s="72"/>
      <c r="E33" s="72"/>
      <c r="F33" s="72"/>
    </row>
    <row r="34" spans="1:6" ht="33" customHeight="1" x14ac:dyDescent="0.25">
      <c r="A34" s="156"/>
      <c r="B34" s="46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6"/>
      <c r="D34" s="72"/>
      <c r="E34" s="72"/>
      <c r="F34" s="72"/>
    </row>
    <row r="35" spans="1:6" ht="60" x14ac:dyDescent="0.25">
      <c r="A35" s="156"/>
      <c r="B35" s="46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6"/>
      <c r="D35" s="72"/>
      <c r="E35" s="72"/>
      <c r="F35" s="72"/>
    </row>
    <row r="36" spans="1:6" ht="45" x14ac:dyDescent="0.25">
      <c r="A36" s="156"/>
      <c r="B36" s="46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6"/>
      <c r="D36" s="72"/>
      <c r="E36" s="72"/>
      <c r="F36" s="72"/>
    </row>
    <row r="37" spans="1:6" ht="18" customHeight="1" x14ac:dyDescent="0.25">
      <c r="A37" s="157" t="s">
        <v>32</v>
      </c>
      <c r="B37" s="158"/>
      <c r="C37" s="77" t="e">
        <f>AVERAGE(C31:C36)</f>
        <v>#DIV/0!</v>
      </c>
      <c r="D37" s="72"/>
      <c r="E37" s="72"/>
      <c r="F37" s="72"/>
    </row>
    <row r="38" spans="1:6" ht="45" x14ac:dyDescent="0.25">
      <c r="A38" s="156" t="str">
        <f>УПРАВЛЕНИЕ!A32</f>
        <v>Трудовое воспитание</v>
      </c>
      <c r="B38" s="46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6"/>
      <c r="D38" s="72"/>
      <c r="E38" s="72"/>
      <c r="F38" s="72"/>
    </row>
    <row r="39" spans="1:6" ht="60" x14ac:dyDescent="0.25">
      <c r="A39" s="156"/>
      <c r="B39" s="46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6"/>
      <c r="D39" s="72"/>
      <c r="E39" s="72"/>
      <c r="F39" s="72"/>
    </row>
    <row r="40" spans="1:6" ht="64.5" customHeight="1" x14ac:dyDescent="0.25">
      <c r="A40" s="156"/>
      <c r="B40" s="46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6"/>
      <c r="D40" s="72"/>
      <c r="E40" s="72"/>
      <c r="F40" s="72"/>
    </row>
    <row r="41" spans="1:6" ht="45" x14ac:dyDescent="0.25">
      <c r="A41" s="156"/>
      <c r="B41" s="46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6"/>
      <c r="D41" s="72"/>
      <c r="E41" s="72"/>
      <c r="F41" s="72"/>
    </row>
    <row r="42" spans="1:6" ht="60" x14ac:dyDescent="0.25">
      <c r="A42" s="156"/>
      <c r="B42" s="46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6"/>
      <c r="D42" s="72"/>
      <c r="E42" s="72"/>
      <c r="F42" s="72"/>
    </row>
    <row r="43" spans="1:6" ht="45" x14ac:dyDescent="0.25">
      <c r="A43" s="156"/>
      <c r="B43" s="46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6"/>
      <c r="D43" s="72"/>
      <c r="E43" s="72"/>
      <c r="F43" s="72"/>
    </row>
    <row r="44" spans="1:6" ht="17.25" customHeight="1" x14ac:dyDescent="0.25">
      <c r="A44" s="157" t="s">
        <v>34</v>
      </c>
      <c r="B44" s="158"/>
      <c r="C44" s="77" t="e">
        <f>AVERAGE(C38:C43)</f>
        <v>#DIV/0!</v>
      </c>
      <c r="D44" s="72"/>
      <c r="E44" s="72"/>
      <c r="F44" s="72"/>
    </row>
    <row r="45" spans="1:6" ht="60" x14ac:dyDescent="0.25">
      <c r="A45" s="156" t="str">
        <f>УПРАВЛЕНИЕ!A38</f>
        <v>Экологическое воспитание</v>
      </c>
      <c r="B45" s="46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6"/>
      <c r="D45" s="72"/>
      <c r="E45" s="72"/>
      <c r="F45" s="72"/>
    </row>
    <row r="46" spans="1:6" ht="23.25" customHeight="1" x14ac:dyDescent="0.25">
      <c r="A46" s="156"/>
      <c r="B46" s="46" t="str">
        <f>УПРАВЛЕНИЕ!B39</f>
        <v>Выражает деятельное неприятие действий, приносящих вред природе.</v>
      </c>
      <c r="C46" s="76"/>
      <c r="D46" s="72"/>
      <c r="E46" s="72"/>
      <c r="F46" s="72"/>
    </row>
    <row r="47" spans="1:6" ht="30" x14ac:dyDescent="0.25">
      <c r="A47" s="156"/>
      <c r="B47" s="46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6"/>
      <c r="D47" s="72"/>
      <c r="E47" s="72"/>
      <c r="F47" s="72"/>
    </row>
    <row r="48" spans="1:6" ht="45" x14ac:dyDescent="0.25">
      <c r="A48" s="156"/>
      <c r="B48" s="46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6"/>
      <c r="D48" s="72"/>
      <c r="E48" s="72"/>
      <c r="F48" s="72"/>
    </row>
    <row r="49" spans="1:6" ht="18" customHeight="1" x14ac:dyDescent="0.25">
      <c r="A49" s="157" t="s">
        <v>44</v>
      </c>
      <c r="B49" s="158"/>
      <c r="C49" s="77" t="e">
        <f>AVERAGE(C45:C48)</f>
        <v>#DIV/0!</v>
      </c>
      <c r="D49" s="72"/>
      <c r="E49" s="72"/>
      <c r="F49" s="72"/>
    </row>
    <row r="50" spans="1:6" ht="32.25" customHeight="1" x14ac:dyDescent="0.25">
      <c r="A50" s="156" t="str">
        <f>УПРАВЛЕНИЕ!A42</f>
        <v>Ценность научного познания</v>
      </c>
      <c r="B50" s="46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6"/>
      <c r="D50" s="72"/>
      <c r="E50" s="72"/>
      <c r="F50" s="72"/>
    </row>
    <row r="51" spans="1:6" ht="60" x14ac:dyDescent="0.25">
      <c r="A51" s="156"/>
      <c r="B51" s="46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6"/>
      <c r="D51" s="72"/>
      <c r="E51" s="72"/>
      <c r="F51" s="72"/>
    </row>
    <row r="52" spans="1:6" ht="30" x14ac:dyDescent="0.25">
      <c r="A52" s="156"/>
      <c r="B52" s="46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6"/>
      <c r="D52" s="72"/>
      <c r="E52" s="72"/>
      <c r="F52" s="72"/>
    </row>
    <row r="53" spans="1:6" ht="47.25" customHeight="1" x14ac:dyDescent="0.25">
      <c r="A53" s="156"/>
      <c r="B53" s="46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6"/>
      <c r="D53" s="72"/>
      <c r="E53" s="72"/>
      <c r="F53" s="72"/>
    </row>
    <row r="54" spans="1:6" x14ac:dyDescent="0.25">
      <c r="A54" s="157" t="s">
        <v>35</v>
      </c>
      <c r="B54" s="158"/>
      <c r="C54" s="77" t="e">
        <f>AVERAGE(C50:C53)</f>
        <v>#DIV/0!</v>
      </c>
      <c r="D54" s="72"/>
      <c r="E54" s="72"/>
      <c r="F54" s="72"/>
    </row>
    <row r="55" spans="1:6" s="36" customFormat="1" x14ac:dyDescent="0.25">
      <c r="A55" s="118"/>
      <c r="B55" s="119"/>
      <c r="C55" s="120"/>
      <c r="D55" s="37"/>
      <c r="E55" s="37"/>
      <c r="F55" s="37"/>
    </row>
    <row r="56" spans="1:6" hidden="1" x14ac:dyDescent="0.25">
      <c r="A56" s="45" t="s">
        <v>38</v>
      </c>
      <c r="B56" s="44" t="e">
        <f>C13</f>
        <v>#DIV/0!</v>
      </c>
    </row>
    <row r="57" spans="1:6" hidden="1" x14ac:dyDescent="0.25">
      <c r="A57" s="45" t="s">
        <v>39</v>
      </c>
      <c r="B57" s="44" t="e">
        <f>C18</f>
        <v>#DIV/0!</v>
      </c>
    </row>
    <row r="58" spans="1:6" ht="30" hidden="1" x14ac:dyDescent="0.25">
      <c r="A58" s="45" t="s">
        <v>36</v>
      </c>
      <c r="B58" s="44" t="e">
        <f>C25</f>
        <v>#DIV/0!</v>
      </c>
    </row>
    <row r="59" spans="1:6" hidden="1" x14ac:dyDescent="0.25">
      <c r="A59" s="66" t="s">
        <v>37</v>
      </c>
      <c r="B59" s="44" t="e">
        <f>C30</f>
        <v>#DIV/0!</v>
      </c>
    </row>
    <row r="60" spans="1:6" hidden="1" x14ac:dyDescent="0.25">
      <c r="A60" s="45" t="s">
        <v>40</v>
      </c>
      <c r="B60" s="44" t="e">
        <f>C37</f>
        <v>#DIV/0!</v>
      </c>
    </row>
    <row r="61" spans="1:6" hidden="1" x14ac:dyDescent="0.25">
      <c r="A61" s="45" t="s">
        <v>41</v>
      </c>
      <c r="B61" s="44" t="e">
        <f>C44</f>
        <v>#DIV/0!</v>
      </c>
    </row>
    <row r="62" spans="1:6" hidden="1" x14ac:dyDescent="0.25">
      <c r="A62" s="23" t="s">
        <v>42</v>
      </c>
      <c r="B62" s="44" t="e">
        <f>C49</f>
        <v>#DIV/0!</v>
      </c>
    </row>
    <row r="63" spans="1:6" ht="30" hidden="1" x14ac:dyDescent="0.25">
      <c r="A63" s="45" t="s">
        <v>26</v>
      </c>
      <c r="B63" s="44" t="e">
        <f>C54</f>
        <v>#DIV/0!</v>
      </c>
    </row>
    <row r="64" spans="1:6" hidden="1" x14ac:dyDescent="0.25">
      <c r="A64" s="79" t="s">
        <v>16</v>
      </c>
      <c r="B64" s="80" t="e">
        <f>AVERAGE(B56:B63)</f>
        <v>#DIV/0!</v>
      </c>
    </row>
    <row r="68" spans="1:2" x14ac:dyDescent="0.25">
      <c r="B68" s="24" t="s">
        <v>17</v>
      </c>
    </row>
    <row r="69" spans="1:2" ht="75" hidden="1" x14ac:dyDescent="0.25">
      <c r="A69" s="45" t="s">
        <v>0</v>
      </c>
    </row>
    <row r="70" spans="1:2" ht="75" hidden="1" x14ac:dyDescent="0.25">
      <c r="A70" s="45" t="s">
        <v>1</v>
      </c>
    </row>
    <row r="71" spans="1:2" ht="75" hidden="1" x14ac:dyDescent="0.25">
      <c r="A71" s="45" t="s">
        <v>2</v>
      </c>
    </row>
    <row r="72" spans="1:2" hidden="1" x14ac:dyDescent="0.25"/>
    <row r="73" spans="1:2" hidden="1" x14ac:dyDescent="0.25">
      <c r="A73" s="23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T8:T9"/>
    <mergeCell ref="A50:A53"/>
    <mergeCell ref="A54:B54"/>
    <mergeCell ref="A38:A43"/>
    <mergeCell ref="A44:B44"/>
    <mergeCell ref="A45:A48"/>
    <mergeCell ref="A49:B49"/>
    <mergeCell ref="A30:B30"/>
    <mergeCell ref="A31:A36"/>
    <mergeCell ref="A37:B37"/>
    <mergeCell ref="A13:B13"/>
    <mergeCell ref="A25:B25"/>
    <mergeCell ref="A26:A29"/>
    <mergeCell ref="A14:A17"/>
    <mergeCell ref="A19:A24"/>
    <mergeCell ref="A18:B18"/>
    <mergeCell ref="A1:C1"/>
    <mergeCell ref="A7:A12"/>
    <mergeCell ref="H5:I5"/>
    <mergeCell ref="E3:M3"/>
    <mergeCell ref="F4:M4"/>
    <mergeCell ref="G16:L17"/>
    <mergeCell ref="S8:S11"/>
    <mergeCell ref="F6:G6"/>
    <mergeCell ref="F7:G7"/>
    <mergeCell ref="O7:S7"/>
    <mergeCell ref="L6:M6"/>
    <mergeCell ref="L7:M7"/>
    <mergeCell ref="O8:R9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9" t="str">
        <f>СТАРТ!A1</f>
        <v>Мониторинг личностных результатов обучающихся (CОО)</v>
      </c>
      <c r="B1" s="149"/>
      <c r="C1" s="149"/>
    </row>
    <row r="3" spans="1:25" ht="21" customHeight="1" x14ac:dyDescent="0.25">
      <c r="A3" s="7">
        <f>СТАРТ!B5</f>
        <v>0</v>
      </c>
      <c r="B3" s="74">
        <f>СТАРТ!B10</f>
        <v>0</v>
      </c>
      <c r="C3" s="59">
        <f>СТАРТ!D5</f>
        <v>0</v>
      </c>
      <c r="D3" s="73"/>
      <c r="E3" s="153" t="s">
        <v>76</v>
      </c>
      <c r="F3" s="153"/>
      <c r="G3" s="153"/>
      <c r="H3" s="153"/>
      <c r="I3" s="153"/>
      <c r="J3" s="153"/>
      <c r="K3" s="153"/>
      <c r="L3" s="153"/>
      <c r="M3" s="153"/>
    </row>
    <row r="4" spans="1:25" ht="15.75" x14ac:dyDescent="0.25">
      <c r="A4" s="116" t="s">
        <v>4</v>
      </c>
      <c r="B4" s="113"/>
      <c r="C4" s="116" t="s">
        <v>5</v>
      </c>
      <c r="D4" s="53"/>
      <c r="E4" s="53"/>
      <c r="F4" s="154">
        <f>B3</f>
        <v>0</v>
      </c>
      <c r="G4" s="154"/>
      <c r="H4" s="154"/>
      <c r="I4" s="154"/>
      <c r="J4" s="154"/>
      <c r="K4" s="154"/>
      <c r="L4" s="154"/>
      <c r="M4" s="154"/>
    </row>
    <row r="5" spans="1:25" ht="21" customHeight="1" x14ac:dyDescent="0.25">
      <c r="D5" s="53"/>
      <c r="E5" s="53"/>
      <c r="F5" s="53"/>
      <c r="G5" s="55"/>
      <c r="H5" s="152" t="s">
        <v>19</v>
      </c>
      <c r="I5" s="152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78" t="s">
        <v>21</v>
      </c>
      <c r="B6" s="78" t="s">
        <v>12</v>
      </c>
      <c r="C6" s="78" t="s">
        <v>3</v>
      </c>
      <c r="D6" s="72"/>
      <c r="E6" s="72"/>
      <c r="F6" s="144">
        <f>СТАРТ!B3</f>
        <v>0</v>
      </c>
      <c r="G6" s="144"/>
      <c r="I6" s="50"/>
      <c r="J6" s="51"/>
      <c r="L6" s="147">
        <f>A3</f>
        <v>0</v>
      </c>
      <c r="M6" s="147"/>
    </row>
    <row r="7" spans="1:25" ht="45.75" customHeight="1" x14ac:dyDescent="0.25">
      <c r="A7" s="150" t="str">
        <f>УПРАВЛЕНИЕ!A6</f>
        <v>Гражданское воспитание</v>
      </c>
      <c r="B7" s="46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6"/>
      <c r="D7" s="70"/>
      <c r="E7" s="70"/>
      <c r="F7" s="145" t="s">
        <v>15</v>
      </c>
      <c r="G7" s="145"/>
      <c r="H7" s="30"/>
      <c r="I7" s="47"/>
      <c r="J7" s="48"/>
      <c r="L7" s="145" t="s">
        <v>4</v>
      </c>
      <c r="M7" s="145"/>
      <c r="O7" s="146" t="s">
        <v>13</v>
      </c>
      <c r="P7" s="146"/>
      <c r="Q7" s="146"/>
      <c r="R7" s="146"/>
      <c r="S7" s="146"/>
      <c r="T7" s="92"/>
    </row>
    <row r="8" spans="1:25" ht="60" customHeight="1" x14ac:dyDescent="0.25">
      <c r="A8" s="151"/>
      <c r="B8" s="46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6"/>
      <c r="D8" s="71"/>
      <c r="E8" s="71"/>
      <c r="F8" s="71"/>
      <c r="O8" s="148" t="s">
        <v>50</v>
      </c>
      <c r="P8" s="148"/>
      <c r="Q8" s="148"/>
      <c r="R8" s="148"/>
      <c r="S8" s="143" t="s">
        <v>51</v>
      </c>
      <c r="T8" s="155"/>
    </row>
    <row r="9" spans="1:25" ht="60" customHeight="1" x14ac:dyDescent="0.25">
      <c r="A9" s="151"/>
      <c r="B9" s="46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6"/>
      <c r="D9" s="71"/>
      <c r="E9" s="71"/>
      <c r="F9" s="71"/>
      <c r="O9" s="148"/>
      <c r="P9" s="148"/>
      <c r="Q9" s="148"/>
      <c r="R9" s="148"/>
      <c r="S9" s="143"/>
      <c r="T9" s="155"/>
      <c r="Y9" s="52"/>
    </row>
    <row r="10" spans="1:25" ht="48" customHeight="1" x14ac:dyDescent="0.25">
      <c r="A10" s="151"/>
      <c r="B10" s="46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6"/>
      <c r="D10" s="71"/>
      <c r="E10" s="71"/>
      <c r="F10" s="71"/>
      <c r="H10" s="47"/>
      <c r="I10" s="47"/>
      <c r="J10" s="48"/>
      <c r="O10" s="111"/>
      <c r="P10" s="111"/>
      <c r="Q10" s="111"/>
      <c r="R10" s="111"/>
      <c r="S10" s="143"/>
      <c r="T10" s="115"/>
    </row>
    <row r="11" spans="1:25" ht="60" customHeight="1" x14ac:dyDescent="0.25">
      <c r="A11" s="151"/>
      <c r="B11" s="46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6"/>
      <c r="D11" s="41"/>
      <c r="E11" s="41"/>
      <c r="F11" s="41"/>
      <c r="H11" s="39"/>
      <c r="I11" s="39"/>
      <c r="J11" s="40"/>
      <c r="O11" s="111"/>
      <c r="P11" s="111"/>
      <c r="Q11" s="111"/>
      <c r="R11" s="111"/>
      <c r="S11" s="143"/>
      <c r="T11" s="115"/>
    </row>
    <row r="12" spans="1:25" ht="45.75" customHeight="1" x14ac:dyDescent="0.25">
      <c r="A12" s="151"/>
      <c r="B12" s="46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6"/>
      <c r="D12" s="41"/>
      <c r="E12" s="41"/>
      <c r="F12" s="41"/>
      <c r="G12" s="39"/>
      <c r="H12" s="39"/>
      <c r="I12" s="39"/>
      <c r="J12" s="40"/>
      <c r="O12" s="93"/>
      <c r="P12" s="93"/>
      <c r="Q12" s="93"/>
      <c r="R12" s="93"/>
      <c r="S12" s="93"/>
      <c r="T12" s="114"/>
    </row>
    <row r="13" spans="1:25" ht="18" customHeight="1" x14ac:dyDescent="0.25">
      <c r="A13" s="159" t="s">
        <v>27</v>
      </c>
      <c r="B13" s="160"/>
      <c r="C13" s="77" t="e">
        <f>AVERAGE(C7:C12)</f>
        <v>#DIV/0!</v>
      </c>
      <c r="D13" s="41"/>
      <c r="E13" s="41"/>
      <c r="F13" s="41"/>
      <c r="G13" s="39"/>
      <c r="H13" s="39"/>
      <c r="I13" s="39"/>
      <c r="J13" s="40"/>
      <c r="O13" s="47"/>
      <c r="P13" s="47"/>
      <c r="Q13" s="47" t="s">
        <v>17</v>
      </c>
      <c r="R13" s="47"/>
      <c r="S13" s="47"/>
    </row>
    <row r="14" spans="1:25" ht="48.75" customHeight="1" x14ac:dyDescent="0.25">
      <c r="A14" s="150" t="str">
        <f>УПРАВЛЕНИЕ!A12</f>
        <v>Патриотическое воспитание</v>
      </c>
      <c r="B14" s="46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6"/>
      <c r="D14" s="41"/>
      <c r="E14" s="41"/>
      <c r="F14" s="41"/>
      <c r="G14" s="41"/>
      <c r="H14" s="41"/>
      <c r="I14" s="68" t="s">
        <v>43</v>
      </c>
      <c r="J14" s="42"/>
      <c r="L14" s="49" t="e">
        <f>B64</f>
        <v>#DIV/0!</v>
      </c>
      <c r="O14" s="47"/>
      <c r="P14" s="47"/>
      <c r="Q14" s="47"/>
      <c r="R14" s="47"/>
      <c r="S14" s="47"/>
    </row>
    <row r="15" spans="1:25" ht="48" customHeight="1" x14ac:dyDescent="0.25">
      <c r="A15" s="151"/>
      <c r="B15" s="46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6"/>
      <c r="D15" s="72"/>
      <c r="E15" s="72"/>
      <c r="F15" s="72"/>
      <c r="O15" s="81"/>
      <c r="P15" s="81"/>
      <c r="Q15" s="81"/>
      <c r="R15" s="81"/>
      <c r="S15" s="81"/>
    </row>
    <row r="16" spans="1:25" ht="60" customHeight="1" x14ac:dyDescent="0.25">
      <c r="A16" s="151"/>
      <c r="B16" s="46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6"/>
      <c r="D16" s="72"/>
      <c r="E16" s="72"/>
      <c r="F16" s="72"/>
      <c r="G16" s="142" t="s">
        <v>46</v>
      </c>
      <c r="H16" s="142"/>
      <c r="I16" s="142"/>
      <c r="J16" s="142"/>
      <c r="K16" s="142"/>
      <c r="L16" s="142"/>
      <c r="O16" s="81"/>
      <c r="P16" s="81"/>
      <c r="Q16" s="81"/>
      <c r="R16" s="81"/>
      <c r="S16" s="81"/>
    </row>
    <row r="17" spans="1:19" ht="45" customHeight="1" x14ac:dyDescent="0.3">
      <c r="A17" s="161"/>
      <c r="B17" s="46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6"/>
      <c r="D17" s="72"/>
      <c r="E17" s="72"/>
      <c r="F17" s="72"/>
      <c r="G17" s="142"/>
      <c r="H17" s="142"/>
      <c r="I17" s="142"/>
      <c r="J17" s="142"/>
      <c r="K17" s="142"/>
      <c r="L17" s="142"/>
      <c r="O17" s="81"/>
      <c r="P17" s="98"/>
      <c r="Q17" s="98"/>
      <c r="R17" s="98"/>
      <c r="S17" s="82"/>
    </row>
    <row r="18" spans="1:19" ht="18" customHeight="1" x14ac:dyDescent="0.25">
      <c r="A18" s="159" t="s">
        <v>29</v>
      </c>
      <c r="B18" s="160"/>
      <c r="C18" s="77" t="e">
        <f>AVERAGE(C14:C17)</f>
        <v>#DIV/0!</v>
      </c>
      <c r="D18" s="72"/>
      <c r="E18" s="72"/>
      <c r="F18" s="72"/>
      <c r="G18" s="121"/>
      <c r="H18" s="121"/>
      <c r="I18" s="121"/>
      <c r="J18" s="121"/>
      <c r="K18" s="121"/>
      <c r="L18" s="121"/>
    </row>
    <row r="19" spans="1:19" ht="45" x14ac:dyDescent="0.25">
      <c r="A19" s="150" t="str">
        <f>УПРАВЛЕНИЕ!A16</f>
        <v>Духовно-нравственное воспитание</v>
      </c>
      <c r="B19" s="46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6"/>
      <c r="D19" s="72"/>
      <c r="E19" s="72"/>
      <c r="F19" s="72"/>
      <c r="G19" s="121"/>
      <c r="H19" s="121"/>
      <c r="I19" s="121"/>
      <c r="J19" s="121"/>
      <c r="K19" s="121"/>
      <c r="L19" s="121"/>
    </row>
    <row r="20" spans="1:19" ht="75" x14ac:dyDescent="0.25">
      <c r="A20" s="151"/>
      <c r="B20" s="46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6"/>
      <c r="D20" s="72"/>
      <c r="E20" s="72"/>
      <c r="F20" s="72"/>
      <c r="G20" s="112"/>
      <c r="H20" s="112"/>
      <c r="I20" s="112"/>
      <c r="J20" s="112"/>
      <c r="K20" s="112"/>
      <c r="L20" s="112"/>
    </row>
    <row r="21" spans="1:19" ht="75" x14ac:dyDescent="0.25">
      <c r="A21" s="151"/>
      <c r="B21" s="46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6"/>
      <c r="D21" s="72"/>
      <c r="E21" s="72"/>
      <c r="F21" s="72"/>
    </row>
    <row r="22" spans="1:19" ht="60" x14ac:dyDescent="0.25">
      <c r="A22" s="151"/>
      <c r="B22" s="46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6"/>
      <c r="D22" s="72"/>
      <c r="E22" s="72"/>
      <c r="F22" s="72"/>
    </row>
    <row r="23" spans="1:19" ht="60" x14ac:dyDescent="0.25">
      <c r="A23" s="151"/>
      <c r="B23" s="46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6"/>
      <c r="D23" s="72"/>
      <c r="E23" s="72"/>
      <c r="F23" s="72"/>
    </row>
    <row r="24" spans="1:19" ht="60.75" customHeight="1" x14ac:dyDescent="0.25">
      <c r="A24" s="161"/>
      <c r="B24" s="46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6"/>
      <c r="D24" s="72"/>
      <c r="E24" s="72"/>
      <c r="F24" s="72"/>
    </row>
    <row r="25" spans="1:19" ht="18" customHeight="1" x14ac:dyDescent="0.25">
      <c r="A25" s="157" t="s">
        <v>30</v>
      </c>
      <c r="B25" s="158"/>
      <c r="C25" s="77" t="e">
        <f>AVERAGE(C19:C24)</f>
        <v>#DIV/0!</v>
      </c>
      <c r="D25" s="72"/>
      <c r="E25" s="72"/>
      <c r="F25" s="72"/>
    </row>
    <row r="26" spans="1:19" ht="33.75" customHeight="1" x14ac:dyDescent="0.25">
      <c r="A26" s="156" t="str">
        <f>УПРАВЛЕНИЕ!A22</f>
        <v>Эстетическое воспитание</v>
      </c>
      <c r="B26" s="75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6"/>
      <c r="D26" s="72"/>
      <c r="E26" s="72"/>
      <c r="F26" s="72"/>
      <c r="G26" s="67"/>
      <c r="H26" s="67"/>
      <c r="I26" s="67"/>
      <c r="J26" s="67"/>
      <c r="K26" s="67"/>
      <c r="L26" s="67"/>
    </row>
    <row r="27" spans="1:19" ht="51" customHeight="1" x14ac:dyDescent="0.25">
      <c r="A27" s="156"/>
      <c r="B27" s="46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6"/>
      <c r="D27" s="72"/>
      <c r="E27" s="72"/>
      <c r="F27" s="72"/>
      <c r="G27" s="67"/>
      <c r="H27" s="67"/>
      <c r="I27" s="67"/>
      <c r="J27" s="67"/>
      <c r="K27" s="67"/>
      <c r="L27" s="67"/>
      <c r="M27" s="57"/>
    </row>
    <row r="28" spans="1:19" ht="45" x14ac:dyDescent="0.25">
      <c r="A28" s="156"/>
      <c r="B28" s="46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6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9" ht="61.5" customHeight="1" x14ac:dyDescent="0.25">
      <c r="A29" s="156"/>
      <c r="B29" s="46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6"/>
      <c r="D29" s="72"/>
      <c r="E29" s="72"/>
      <c r="F29" s="72"/>
      <c r="K29" s="57"/>
      <c r="L29" s="57"/>
      <c r="M29" s="57"/>
    </row>
    <row r="30" spans="1:19" ht="18" customHeight="1" x14ac:dyDescent="0.25">
      <c r="A30" s="157" t="s">
        <v>31</v>
      </c>
      <c r="B30" s="158"/>
      <c r="C30" s="77" t="e">
        <f>AVERAGE(C26:C29)</f>
        <v>#DIV/0!</v>
      </c>
      <c r="D30" s="72"/>
      <c r="E30" s="72"/>
      <c r="F30" s="72"/>
      <c r="K30" s="57"/>
      <c r="L30" s="57"/>
      <c r="M30" s="57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6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6"/>
      <c r="D31" s="72"/>
      <c r="E31" s="72"/>
      <c r="F31" s="72"/>
      <c r="G31" s="58"/>
      <c r="H31" s="58"/>
      <c r="I31" s="58"/>
      <c r="J31" s="58"/>
      <c r="K31" s="57"/>
      <c r="L31" s="57"/>
      <c r="M31" s="57"/>
    </row>
    <row r="32" spans="1:19" ht="64.5" customHeight="1" x14ac:dyDescent="0.25">
      <c r="A32" s="156"/>
      <c r="B32" s="46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6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6" ht="63" customHeight="1" x14ac:dyDescent="0.25">
      <c r="A33" s="156"/>
      <c r="B33" s="46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6"/>
      <c r="D33" s="72"/>
      <c r="E33" s="72"/>
      <c r="F33" s="72"/>
    </row>
    <row r="34" spans="1:6" ht="33" customHeight="1" x14ac:dyDescent="0.25">
      <c r="A34" s="156"/>
      <c r="B34" s="46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6"/>
      <c r="D34" s="72"/>
      <c r="E34" s="72"/>
      <c r="F34" s="72"/>
    </row>
    <row r="35" spans="1:6" ht="60" x14ac:dyDescent="0.25">
      <c r="A35" s="156"/>
      <c r="B35" s="46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6"/>
      <c r="D35" s="72"/>
      <c r="E35" s="72"/>
      <c r="F35" s="72"/>
    </row>
    <row r="36" spans="1:6" ht="45" x14ac:dyDescent="0.25">
      <c r="A36" s="156"/>
      <c r="B36" s="46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6"/>
      <c r="D36" s="72"/>
      <c r="E36" s="72"/>
      <c r="F36" s="72"/>
    </row>
    <row r="37" spans="1:6" ht="18" customHeight="1" x14ac:dyDescent="0.25">
      <c r="A37" s="157" t="s">
        <v>32</v>
      </c>
      <c r="B37" s="158"/>
      <c r="C37" s="77" t="e">
        <f>AVERAGE(C31:C36)</f>
        <v>#DIV/0!</v>
      </c>
      <c r="D37" s="72"/>
      <c r="E37" s="72"/>
      <c r="F37" s="72"/>
    </row>
    <row r="38" spans="1:6" ht="45" x14ac:dyDescent="0.25">
      <c r="A38" s="156" t="str">
        <f>УПРАВЛЕНИЕ!A32</f>
        <v>Трудовое воспитание</v>
      </c>
      <c r="B38" s="46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6"/>
      <c r="D38" s="72"/>
      <c r="E38" s="72"/>
      <c r="F38" s="72"/>
    </row>
    <row r="39" spans="1:6" ht="60" x14ac:dyDescent="0.25">
      <c r="A39" s="156"/>
      <c r="B39" s="46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6"/>
      <c r="D39" s="72"/>
      <c r="E39" s="72"/>
      <c r="F39" s="72"/>
    </row>
    <row r="40" spans="1:6" ht="64.5" customHeight="1" x14ac:dyDescent="0.25">
      <c r="A40" s="156"/>
      <c r="B40" s="46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6"/>
      <c r="D40" s="72"/>
      <c r="E40" s="72"/>
      <c r="F40" s="72"/>
    </row>
    <row r="41" spans="1:6" ht="45" x14ac:dyDescent="0.25">
      <c r="A41" s="156"/>
      <c r="B41" s="46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6"/>
      <c r="D41" s="72"/>
      <c r="E41" s="72"/>
      <c r="F41" s="72"/>
    </row>
    <row r="42" spans="1:6" ht="60" x14ac:dyDescent="0.25">
      <c r="A42" s="156"/>
      <c r="B42" s="46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6"/>
      <c r="D42" s="72"/>
      <c r="E42" s="72"/>
      <c r="F42" s="72"/>
    </row>
    <row r="43" spans="1:6" ht="45" x14ac:dyDescent="0.25">
      <c r="A43" s="156"/>
      <c r="B43" s="46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6"/>
      <c r="D43" s="72"/>
      <c r="E43" s="72"/>
      <c r="F43" s="72"/>
    </row>
    <row r="44" spans="1:6" ht="17.25" customHeight="1" x14ac:dyDescent="0.25">
      <c r="A44" s="157" t="s">
        <v>34</v>
      </c>
      <c r="B44" s="158"/>
      <c r="C44" s="77" t="e">
        <f>AVERAGE(C38:C43)</f>
        <v>#DIV/0!</v>
      </c>
      <c r="D44" s="72"/>
      <c r="E44" s="72"/>
      <c r="F44" s="72"/>
    </row>
    <row r="45" spans="1:6" ht="60" x14ac:dyDescent="0.25">
      <c r="A45" s="156" t="str">
        <f>УПРАВЛЕНИЕ!A38</f>
        <v>Экологическое воспитание</v>
      </c>
      <c r="B45" s="46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6"/>
      <c r="D45" s="72"/>
      <c r="E45" s="72"/>
      <c r="F45" s="72"/>
    </row>
    <row r="46" spans="1:6" ht="23.25" customHeight="1" x14ac:dyDescent="0.25">
      <c r="A46" s="156"/>
      <c r="B46" s="46" t="str">
        <f>УПРАВЛЕНИЕ!B39</f>
        <v>Выражает деятельное неприятие действий, приносящих вред природе.</v>
      </c>
      <c r="C46" s="76"/>
      <c r="D46" s="72"/>
      <c r="E46" s="72"/>
      <c r="F46" s="72"/>
    </row>
    <row r="47" spans="1:6" ht="30" x14ac:dyDescent="0.25">
      <c r="A47" s="156"/>
      <c r="B47" s="46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6"/>
      <c r="D47" s="72"/>
      <c r="E47" s="72"/>
      <c r="F47" s="72"/>
    </row>
    <row r="48" spans="1:6" ht="45" x14ac:dyDescent="0.25">
      <c r="A48" s="156"/>
      <c r="B48" s="46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6"/>
      <c r="D48" s="72"/>
      <c r="E48" s="72"/>
      <c r="F48" s="72"/>
    </row>
    <row r="49" spans="1:6" ht="18" customHeight="1" x14ac:dyDescent="0.25">
      <c r="A49" s="157" t="s">
        <v>44</v>
      </c>
      <c r="B49" s="158"/>
      <c r="C49" s="77" t="e">
        <f>AVERAGE(C45:C48)</f>
        <v>#DIV/0!</v>
      </c>
      <c r="D49" s="72"/>
      <c r="E49" s="72"/>
      <c r="F49" s="72"/>
    </row>
    <row r="50" spans="1:6" ht="32.25" customHeight="1" x14ac:dyDescent="0.25">
      <c r="A50" s="156" t="str">
        <f>УПРАВЛЕНИЕ!A42</f>
        <v>Ценность научного познания</v>
      </c>
      <c r="B50" s="46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6"/>
      <c r="D50" s="72"/>
      <c r="E50" s="72"/>
      <c r="F50" s="72"/>
    </row>
    <row r="51" spans="1:6" ht="60" x14ac:dyDescent="0.25">
      <c r="A51" s="156"/>
      <c r="B51" s="46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6"/>
      <c r="D51" s="72"/>
      <c r="E51" s="72"/>
      <c r="F51" s="72"/>
    </row>
    <row r="52" spans="1:6" ht="30" x14ac:dyDescent="0.25">
      <c r="A52" s="156"/>
      <c r="B52" s="46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6"/>
      <c r="D52" s="72"/>
      <c r="E52" s="72"/>
      <c r="F52" s="72"/>
    </row>
    <row r="53" spans="1:6" ht="47.25" customHeight="1" x14ac:dyDescent="0.25">
      <c r="A53" s="156"/>
      <c r="B53" s="46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6"/>
      <c r="D53" s="72"/>
      <c r="E53" s="72"/>
      <c r="F53" s="72"/>
    </row>
    <row r="54" spans="1:6" x14ac:dyDescent="0.25">
      <c r="A54" s="157" t="s">
        <v>35</v>
      </c>
      <c r="B54" s="158"/>
      <c r="C54" s="77" t="e">
        <f>AVERAGE(C50:C53)</f>
        <v>#DIV/0!</v>
      </c>
      <c r="D54" s="72"/>
      <c r="E54" s="72"/>
      <c r="F54" s="72"/>
    </row>
    <row r="55" spans="1:6" s="36" customFormat="1" x14ac:dyDescent="0.25">
      <c r="A55" s="118"/>
      <c r="B55" s="119"/>
      <c r="C55" s="120"/>
      <c r="D55" s="37"/>
      <c r="E55" s="37"/>
      <c r="F55" s="37"/>
    </row>
    <row r="56" spans="1:6" hidden="1" x14ac:dyDescent="0.25">
      <c r="A56" s="45" t="s">
        <v>38</v>
      </c>
      <c r="B56" s="44" t="e">
        <f>C13</f>
        <v>#DIV/0!</v>
      </c>
    </row>
    <row r="57" spans="1:6" hidden="1" x14ac:dyDescent="0.25">
      <c r="A57" s="45" t="s">
        <v>39</v>
      </c>
      <c r="B57" s="44" t="e">
        <f>C18</f>
        <v>#DIV/0!</v>
      </c>
    </row>
    <row r="58" spans="1:6" ht="30" hidden="1" x14ac:dyDescent="0.25">
      <c r="A58" s="45" t="s">
        <v>36</v>
      </c>
      <c r="B58" s="44" t="e">
        <f>C25</f>
        <v>#DIV/0!</v>
      </c>
    </row>
    <row r="59" spans="1:6" hidden="1" x14ac:dyDescent="0.25">
      <c r="A59" s="66" t="s">
        <v>37</v>
      </c>
      <c r="B59" s="44" t="e">
        <f>C30</f>
        <v>#DIV/0!</v>
      </c>
    </row>
    <row r="60" spans="1:6" hidden="1" x14ac:dyDescent="0.25">
      <c r="A60" s="45" t="s">
        <v>40</v>
      </c>
      <c r="B60" s="44" t="e">
        <f>C37</f>
        <v>#DIV/0!</v>
      </c>
    </row>
    <row r="61" spans="1:6" hidden="1" x14ac:dyDescent="0.25">
      <c r="A61" s="45" t="s">
        <v>41</v>
      </c>
      <c r="B61" s="44" t="e">
        <f>C44</f>
        <v>#DIV/0!</v>
      </c>
    </row>
    <row r="62" spans="1:6" hidden="1" x14ac:dyDescent="0.25">
      <c r="A62" s="23" t="s">
        <v>42</v>
      </c>
      <c r="B62" s="44" t="e">
        <f>C49</f>
        <v>#DIV/0!</v>
      </c>
    </row>
    <row r="63" spans="1:6" ht="30" hidden="1" x14ac:dyDescent="0.25">
      <c r="A63" s="45" t="s">
        <v>26</v>
      </c>
      <c r="B63" s="44" t="e">
        <f>C54</f>
        <v>#DIV/0!</v>
      </c>
    </row>
    <row r="64" spans="1:6" hidden="1" x14ac:dyDescent="0.25">
      <c r="A64" s="79" t="s">
        <v>16</v>
      </c>
      <c r="B64" s="80" t="e">
        <f>AVERAGE(B56:B63)</f>
        <v>#DIV/0!</v>
      </c>
    </row>
    <row r="68" spans="1:2" x14ac:dyDescent="0.25">
      <c r="B68" s="24" t="s">
        <v>17</v>
      </c>
    </row>
    <row r="69" spans="1:2" ht="75" hidden="1" x14ac:dyDescent="0.25">
      <c r="A69" s="45" t="s">
        <v>0</v>
      </c>
    </row>
    <row r="70" spans="1:2" ht="75" hidden="1" x14ac:dyDescent="0.25">
      <c r="A70" s="45" t="s">
        <v>1</v>
      </c>
    </row>
    <row r="71" spans="1:2" ht="75" hidden="1" x14ac:dyDescent="0.25">
      <c r="A71" s="45" t="s">
        <v>2</v>
      </c>
    </row>
    <row r="72" spans="1:2" hidden="1" x14ac:dyDescent="0.25"/>
    <row r="73" spans="1:2" hidden="1" x14ac:dyDescent="0.25">
      <c r="A73" s="23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9" t="str">
        <f>СТАРТ!A1</f>
        <v>Мониторинг личностных результатов обучающихся (CОО)</v>
      </c>
      <c r="B1" s="149"/>
      <c r="C1" s="149"/>
    </row>
    <row r="3" spans="1:25" ht="21" customHeight="1" x14ac:dyDescent="0.25">
      <c r="A3" s="7">
        <f>СТАРТ!B5</f>
        <v>0</v>
      </c>
      <c r="B3" s="74">
        <f>СТАРТ!B11</f>
        <v>0</v>
      </c>
      <c r="C3" s="59">
        <f>СТАРТ!D5</f>
        <v>0</v>
      </c>
      <c r="D3" s="73"/>
      <c r="E3" s="153" t="s">
        <v>76</v>
      </c>
      <c r="F3" s="153"/>
      <c r="G3" s="153"/>
      <c r="H3" s="153"/>
      <c r="I3" s="153"/>
      <c r="J3" s="153"/>
      <c r="K3" s="153"/>
      <c r="L3" s="153"/>
      <c r="M3" s="153"/>
    </row>
    <row r="4" spans="1:25" ht="15.75" x14ac:dyDescent="0.25">
      <c r="A4" s="116" t="s">
        <v>4</v>
      </c>
      <c r="B4" s="113"/>
      <c r="C4" s="116" t="s">
        <v>5</v>
      </c>
      <c r="D4" s="53"/>
      <c r="E4" s="53"/>
      <c r="F4" s="154">
        <f>B3</f>
        <v>0</v>
      </c>
      <c r="G4" s="154"/>
      <c r="H4" s="154"/>
      <c r="I4" s="154"/>
      <c r="J4" s="154"/>
      <c r="K4" s="154"/>
      <c r="L4" s="154"/>
      <c r="M4" s="154"/>
    </row>
    <row r="5" spans="1:25" ht="21" customHeight="1" x14ac:dyDescent="0.25">
      <c r="D5" s="53"/>
      <c r="E5" s="53"/>
      <c r="F5" s="53"/>
      <c r="G5" s="55"/>
      <c r="H5" s="152" t="s">
        <v>19</v>
      </c>
      <c r="I5" s="152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78" t="s">
        <v>21</v>
      </c>
      <c r="B6" s="78" t="s">
        <v>12</v>
      </c>
      <c r="C6" s="78" t="s">
        <v>3</v>
      </c>
      <c r="D6" s="72"/>
      <c r="E6" s="72"/>
      <c r="F6" s="144">
        <f>СТАРТ!B3</f>
        <v>0</v>
      </c>
      <c r="G6" s="144"/>
      <c r="I6" s="50"/>
      <c r="J6" s="51"/>
      <c r="L6" s="147">
        <f>A3</f>
        <v>0</v>
      </c>
      <c r="M6" s="147"/>
    </row>
    <row r="7" spans="1:25" ht="45.75" customHeight="1" x14ac:dyDescent="0.25">
      <c r="A7" s="150" t="str">
        <f>УПРАВЛЕНИЕ!A6</f>
        <v>Гражданское воспитание</v>
      </c>
      <c r="B7" s="46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6"/>
      <c r="D7" s="70"/>
      <c r="E7" s="70"/>
      <c r="F7" s="145" t="s">
        <v>15</v>
      </c>
      <c r="G7" s="145"/>
      <c r="H7" s="30"/>
      <c r="I7" s="47"/>
      <c r="J7" s="48"/>
      <c r="L7" s="145" t="s">
        <v>4</v>
      </c>
      <c r="M7" s="145"/>
      <c r="O7" s="146" t="s">
        <v>13</v>
      </c>
      <c r="P7" s="146"/>
      <c r="Q7" s="146"/>
      <c r="R7" s="146"/>
      <c r="S7" s="146"/>
      <c r="T7" s="92"/>
    </row>
    <row r="8" spans="1:25" ht="60" customHeight="1" x14ac:dyDescent="0.25">
      <c r="A8" s="151"/>
      <c r="B8" s="46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6"/>
      <c r="D8" s="71"/>
      <c r="E8" s="71"/>
      <c r="F8" s="71"/>
      <c r="O8" s="148" t="s">
        <v>50</v>
      </c>
      <c r="P8" s="148"/>
      <c r="Q8" s="148"/>
      <c r="R8" s="148"/>
      <c r="S8" s="143" t="s">
        <v>51</v>
      </c>
      <c r="T8" s="155"/>
    </row>
    <row r="9" spans="1:25" ht="60" customHeight="1" x14ac:dyDescent="0.25">
      <c r="A9" s="151"/>
      <c r="B9" s="46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6"/>
      <c r="D9" s="71"/>
      <c r="E9" s="71"/>
      <c r="F9" s="71"/>
      <c r="O9" s="148"/>
      <c r="P9" s="148"/>
      <c r="Q9" s="148"/>
      <c r="R9" s="148"/>
      <c r="S9" s="143"/>
      <c r="T9" s="155"/>
      <c r="Y9" s="52"/>
    </row>
    <row r="10" spans="1:25" ht="48" customHeight="1" x14ac:dyDescent="0.25">
      <c r="A10" s="151"/>
      <c r="B10" s="46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6"/>
      <c r="D10" s="71"/>
      <c r="E10" s="71"/>
      <c r="F10" s="71"/>
      <c r="H10" s="47"/>
      <c r="I10" s="47"/>
      <c r="J10" s="48"/>
      <c r="O10" s="111"/>
      <c r="P10" s="111"/>
      <c r="Q10" s="111"/>
      <c r="R10" s="111"/>
      <c r="S10" s="143"/>
      <c r="T10" s="115"/>
    </row>
    <row r="11" spans="1:25" ht="60" customHeight="1" x14ac:dyDescent="0.25">
      <c r="A11" s="151"/>
      <c r="B11" s="46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6"/>
      <c r="D11" s="41"/>
      <c r="E11" s="41"/>
      <c r="F11" s="41"/>
      <c r="H11" s="39"/>
      <c r="I11" s="39"/>
      <c r="J11" s="40"/>
      <c r="O11" s="111"/>
      <c r="P11" s="111"/>
      <c r="Q11" s="111"/>
      <c r="R11" s="111"/>
      <c r="S11" s="143"/>
      <c r="T11" s="115"/>
    </row>
    <row r="12" spans="1:25" ht="45.75" customHeight="1" x14ac:dyDescent="0.25">
      <c r="A12" s="151"/>
      <c r="B12" s="46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6"/>
      <c r="D12" s="41"/>
      <c r="E12" s="41"/>
      <c r="F12" s="41"/>
      <c r="G12" s="39"/>
      <c r="H12" s="39"/>
      <c r="I12" s="39"/>
      <c r="J12" s="40"/>
      <c r="O12" s="93"/>
      <c r="P12" s="93"/>
      <c r="Q12" s="93"/>
      <c r="R12" s="93"/>
      <c r="S12" s="93"/>
      <c r="T12" s="114"/>
    </row>
    <row r="13" spans="1:25" ht="18" customHeight="1" x14ac:dyDescent="0.25">
      <c r="A13" s="159" t="s">
        <v>27</v>
      </c>
      <c r="B13" s="160"/>
      <c r="C13" s="77" t="e">
        <f>AVERAGE(C7:C12)</f>
        <v>#DIV/0!</v>
      </c>
      <c r="D13" s="41"/>
      <c r="E13" s="41"/>
      <c r="F13" s="41"/>
      <c r="G13" s="39"/>
      <c r="H13" s="39"/>
      <c r="I13" s="39"/>
      <c r="J13" s="40"/>
      <c r="O13" s="47"/>
      <c r="P13" s="47"/>
      <c r="Q13" s="47" t="s">
        <v>17</v>
      </c>
      <c r="R13" s="47"/>
      <c r="S13" s="47"/>
    </row>
    <row r="14" spans="1:25" ht="48.75" customHeight="1" x14ac:dyDescent="0.25">
      <c r="A14" s="150" t="str">
        <f>УПРАВЛЕНИЕ!A12</f>
        <v>Патриотическое воспитание</v>
      </c>
      <c r="B14" s="46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6"/>
      <c r="D14" s="41"/>
      <c r="E14" s="41"/>
      <c r="F14" s="41"/>
      <c r="G14" s="41"/>
      <c r="H14" s="41"/>
      <c r="I14" s="68" t="s">
        <v>43</v>
      </c>
      <c r="J14" s="42"/>
      <c r="L14" s="49" t="e">
        <f>B64</f>
        <v>#DIV/0!</v>
      </c>
      <c r="O14" s="47"/>
      <c r="P14" s="47"/>
      <c r="Q14" s="47"/>
      <c r="R14" s="47"/>
      <c r="S14" s="47"/>
    </row>
    <row r="15" spans="1:25" ht="48" customHeight="1" x14ac:dyDescent="0.25">
      <c r="A15" s="151"/>
      <c r="B15" s="46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6"/>
      <c r="D15" s="72"/>
      <c r="E15" s="72"/>
      <c r="F15" s="72"/>
      <c r="O15" s="81"/>
      <c r="P15" s="81"/>
      <c r="Q15" s="81"/>
      <c r="R15" s="81"/>
      <c r="S15" s="81"/>
    </row>
    <row r="16" spans="1:25" ht="60" customHeight="1" x14ac:dyDescent="0.25">
      <c r="A16" s="151"/>
      <c r="B16" s="46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6"/>
      <c r="D16" s="72"/>
      <c r="E16" s="72"/>
      <c r="F16" s="72"/>
      <c r="G16" s="142" t="s">
        <v>46</v>
      </c>
      <c r="H16" s="142"/>
      <c r="I16" s="142"/>
      <c r="J16" s="142"/>
      <c r="K16" s="142"/>
      <c r="L16" s="142"/>
      <c r="O16" s="81"/>
      <c r="P16" s="81"/>
      <c r="Q16" s="81"/>
      <c r="R16" s="81"/>
      <c r="S16" s="81"/>
    </row>
    <row r="17" spans="1:19" ht="45" customHeight="1" x14ac:dyDescent="0.3">
      <c r="A17" s="161"/>
      <c r="B17" s="46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6"/>
      <c r="D17" s="72"/>
      <c r="E17" s="72"/>
      <c r="F17" s="72"/>
      <c r="G17" s="142"/>
      <c r="H17" s="142"/>
      <c r="I17" s="142"/>
      <c r="J17" s="142"/>
      <c r="K17" s="142"/>
      <c r="L17" s="142"/>
      <c r="O17" s="81"/>
      <c r="P17" s="98"/>
      <c r="Q17" s="98"/>
      <c r="R17" s="98"/>
      <c r="S17" s="82"/>
    </row>
    <row r="18" spans="1:19" ht="18" customHeight="1" x14ac:dyDescent="0.25">
      <c r="A18" s="159" t="s">
        <v>29</v>
      </c>
      <c r="B18" s="160"/>
      <c r="C18" s="77" t="e">
        <f>AVERAGE(C14:C17)</f>
        <v>#DIV/0!</v>
      </c>
      <c r="D18" s="72"/>
      <c r="E18" s="72"/>
      <c r="F18" s="72"/>
      <c r="G18" s="121"/>
      <c r="H18" s="121"/>
      <c r="I18" s="121"/>
      <c r="J18" s="121"/>
      <c r="K18" s="121"/>
      <c r="L18" s="121"/>
    </row>
    <row r="19" spans="1:19" ht="45" x14ac:dyDescent="0.25">
      <c r="A19" s="150" t="str">
        <f>УПРАВЛЕНИЕ!A16</f>
        <v>Духовно-нравственное воспитание</v>
      </c>
      <c r="B19" s="46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6"/>
      <c r="D19" s="72"/>
      <c r="E19" s="72"/>
      <c r="F19" s="72"/>
      <c r="G19" s="121"/>
      <c r="H19" s="121"/>
      <c r="I19" s="121"/>
      <c r="J19" s="121"/>
      <c r="K19" s="121"/>
      <c r="L19" s="121"/>
    </row>
    <row r="20" spans="1:19" ht="75" x14ac:dyDescent="0.25">
      <c r="A20" s="151"/>
      <c r="B20" s="46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6"/>
      <c r="D20" s="72"/>
      <c r="E20" s="72"/>
      <c r="F20" s="72"/>
      <c r="G20" s="112"/>
      <c r="H20" s="112"/>
      <c r="I20" s="112"/>
      <c r="J20" s="112"/>
      <c r="K20" s="112"/>
      <c r="L20" s="112"/>
    </row>
    <row r="21" spans="1:19" ht="75" x14ac:dyDescent="0.25">
      <c r="A21" s="151"/>
      <c r="B21" s="46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6"/>
      <c r="D21" s="72"/>
      <c r="E21" s="72"/>
      <c r="F21" s="72"/>
    </row>
    <row r="22" spans="1:19" ht="60" x14ac:dyDescent="0.25">
      <c r="A22" s="151"/>
      <c r="B22" s="46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6"/>
      <c r="D22" s="72"/>
      <c r="E22" s="72"/>
      <c r="F22" s="72"/>
    </row>
    <row r="23" spans="1:19" ht="60" x14ac:dyDescent="0.25">
      <c r="A23" s="151"/>
      <c r="B23" s="46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6"/>
      <c r="D23" s="72"/>
      <c r="E23" s="72"/>
      <c r="F23" s="72"/>
    </row>
    <row r="24" spans="1:19" ht="60.75" customHeight="1" x14ac:dyDescent="0.25">
      <c r="A24" s="161"/>
      <c r="B24" s="46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6"/>
      <c r="D24" s="72"/>
      <c r="E24" s="72"/>
      <c r="F24" s="72"/>
    </row>
    <row r="25" spans="1:19" ht="18" customHeight="1" x14ac:dyDescent="0.25">
      <c r="A25" s="157" t="s">
        <v>30</v>
      </c>
      <c r="B25" s="158"/>
      <c r="C25" s="77" t="e">
        <f>AVERAGE(C19:C24)</f>
        <v>#DIV/0!</v>
      </c>
      <c r="D25" s="72"/>
      <c r="E25" s="72"/>
      <c r="F25" s="72"/>
    </row>
    <row r="26" spans="1:19" ht="33.75" customHeight="1" x14ac:dyDescent="0.25">
      <c r="A26" s="156" t="str">
        <f>УПРАВЛЕНИЕ!A22</f>
        <v>Эстетическое воспитание</v>
      </c>
      <c r="B26" s="75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6"/>
      <c r="D26" s="72"/>
      <c r="E26" s="72"/>
      <c r="F26" s="72"/>
      <c r="G26" s="67"/>
      <c r="H26" s="67"/>
      <c r="I26" s="67"/>
      <c r="J26" s="67"/>
      <c r="K26" s="67"/>
      <c r="L26" s="67"/>
    </row>
    <row r="27" spans="1:19" ht="51" customHeight="1" x14ac:dyDescent="0.25">
      <c r="A27" s="156"/>
      <c r="B27" s="46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6"/>
      <c r="D27" s="72"/>
      <c r="E27" s="72"/>
      <c r="F27" s="72"/>
      <c r="G27" s="67"/>
      <c r="H27" s="67"/>
      <c r="I27" s="67"/>
      <c r="J27" s="67"/>
      <c r="K27" s="67"/>
      <c r="L27" s="67"/>
      <c r="M27" s="57"/>
    </row>
    <row r="28" spans="1:19" ht="45" x14ac:dyDescent="0.25">
      <c r="A28" s="156"/>
      <c r="B28" s="46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6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9" ht="61.5" customHeight="1" x14ac:dyDescent="0.25">
      <c r="A29" s="156"/>
      <c r="B29" s="46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6"/>
      <c r="D29" s="72"/>
      <c r="E29" s="72"/>
      <c r="F29" s="72"/>
      <c r="K29" s="57"/>
      <c r="L29" s="57"/>
      <c r="M29" s="57"/>
    </row>
    <row r="30" spans="1:19" ht="18" customHeight="1" x14ac:dyDescent="0.25">
      <c r="A30" s="157" t="s">
        <v>31</v>
      </c>
      <c r="B30" s="158"/>
      <c r="C30" s="77" t="e">
        <f>AVERAGE(C26:C29)</f>
        <v>#DIV/0!</v>
      </c>
      <c r="D30" s="72"/>
      <c r="E30" s="72"/>
      <c r="F30" s="72"/>
      <c r="K30" s="57"/>
      <c r="L30" s="57"/>
      <c r="M30" s="57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6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6"/>
      <c r="D31" s="72"/>
      <c r="E31" s="72"/>
      <c r="F31" s="72"/>
      <c r="G31" s="58"/>
      <c r="H31" s="58"/>
      <c r="I31" s="58"/>
      <c r="J31" s="58"/>
      <c r="K31" s="57"/>
      <c r="L31" s="57"/>
      <c r="M31" s="57"/>
    </row>
    <row r="32" spans="1:19" ht="64.5" customHeight="1" x14ac:dyDescent="0.25">
      <c r="A32" s="156"/>
      <c r="B32" s="46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6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6" ht="63" customHeight="1" x14ac:dyDescent="0.25">
      <c r="A33" s="156"/>
      <c r="B33" s="46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6"/>
      <c r="D33" s="72"/>
      <c r="E33" s="72"/>
      <c r="F33" s="72"/>
    </row>
    <row r="34" spans="1:6" ht="33" customHeight="1" x14ac:dyDescent="0.25">
      <c r="A34" s="156"/>
      <c r="B34" s="46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6"/>
      <c r="D34" s="72"/>
      <c r="E34" s="72"/>
      <c r="F34" s="72"/>
    </row>
    <row r="35" spans="1:6" ht="60" x14ac:dyDescent="0.25">
      <c r="A35" s="156"/>
      <c r="B35" s="46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6"/>
      <c r="D35" s="72"/>
      <c r="E35" s="72"/>
      <c r="F35" s="72"/>
    </row>
    <row r="36" spans="1:6" ht="45" x14ac:dyDescent="0.25">
      <c r="A36" s="156"/>
      <c r="B36" s="46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6"/>
      <c r="D36" s="72"/>
      <c r="E36" s="72"/>
      <c r="F36" s="72"/>
    </row>
    <row r="37" spans="1:6" ht="18" customHeight="1" x14ac:dyDescent="0.25">
      <c r="A37" s="157" t="s">
        <v>32</v>
      </c>
      <c r="B37" s="158"/>
      <c r="C37" s="77" t="e">
        <f>AVERAGE(C31:C36)</f>
        <v>#DIV/0!</v>
      </c>
      <c r="D37" s="72"/>
      <c r="E37" s="72"/>
      <c r="F37" s="72"/>
    </row>
    <row r="38" spans="1:6" ht="45" x14ac:dyDescent="0.25">
      <c r="A38" s="156" t="str">
        <f>УПРАВЛЕНИЕ!A32</f>
        <v>Трудовое воспитание</v>
      </c>
      <c r="B38" s="46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6"/>
      <c r="D38" s="72"/>
      <c r="E38" s="72"/>
      <c r="F38" s="72"/>
    </row>
    <row r="39" spans="1:6" ht="60" x14ac:dyDescent="0.25">
      <c r="A39" s="156"/>
      <c r="B39" s="46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6"/>
      <c r="D39" s="72"/>
      <c r="E39" s="72"/>
      <c r="F39" s="72"/>
    </row>
    <row r="40" spans="1:6" ht="64.5" customHeight="1" x14ac:dyDescent="0.25">
      <c r="A40" s="156"/>
      <c r="B40" s="46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6"/>
      <c r="D40" s="72"/>
      <c r="E40" s="72"/>
      <c r="F40" s="72"/>
    </row>
    <row r="41" spans="1:6" ht="45" x14ac:dyDescent="0.25">
      <c r="A41" s="156"/>
      <c r="B41" s="46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6"/>
      <c r="D41" s="72"/>
      <c r="E41" s="72"/>
      <c r="F41" s="72"/>
    </row>
    <row r="42" spans="1:6" ht="60" x14ac:dyDescent="0.25">
      <c r="A42" s="156"/>
      <c r="B42" s="46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6"/>
      <c r="D42" s="72"/>
      <c r="E42" s="72"/>
      <c r="F42" s="72"/>
    </row>
    <row r="43" spans="1:6" ht="45" x14ac:dyDescent="0.25">
      <c r="A43" s="156"/>
      <c r="B43" s="46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6"/>
      <c r="D43" s="72"/>
      <c r="E43" s="72"/>
      <c r="F43" s="72"/>
    </row>
    <row r="44" spans="1:6" ht="17.25" customHeight="1" x14ac:dyDescent="0.25">
      <c r="A44" s="157" t="s">
        <v>34</v>
      </c>
      <c r="B44" s="158"/>
      <c r="C44" s="77" t="e">
        <f>AVERAGE(C38:C43)</f>
        <v>#DIV/0!</v>
      </c>
      <c r="D44" s="72"/>
      <c r="E44" s="72"/>
      <c r="F44" s="72"/>
    </row>
    <row r="45" spans="1:6" ht="60" x14ac:dyDescent="0.25">
      <c r="A45" s="156" t="str">
        <f>УПРАВЛЕНИЕ!A38</f>
        <v>Экологическое воспитание</v>
      </c>
      <c r="B45" s="46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6"/>
      <c r="D45" s="72"/>
      <c r="E45" s="72"/>
      <c r="F45" s="72"/>
    </row>
    <row r="46" spans="1:6" ht="23.25" customHeight="1" x14ac:dyDescent="0.25">
      <c r="A46" s="156"/>
      <c r="B46" s="46" t="str">
        <f>УПРАВЛЕНИЕ!B39</f>
        <v>Выражает деятельное неприятие действий, приносящих вред природе.</v>
      </c>
      <c r="C46" s="76"/>
      <c r="D46" s="72"/>
      <c r="E46" s="72"/>
      <c r="F46" s="72"/>
    </row>
    <row r="47" spans="1:6" ht="30" x14ac:dyDescent="0.25">
      <c r="A47" s="156"/>
      <c r="B47" s="46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6"/>
      <c r="D47" s="72"/>
      <c r="E47" s="72"/>
      <c r="F47" s="72"/>
    </row>
    <row r="48" spans="1:6" ht="45" x14ac:dyDescent="0.25">
      <c r="A48" s="156"/>
      <c r="B48" s="46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6"/>
      <c r="D48" s="72"/>
      <c r="E48" s="72"/>
      <c r="F48" s="72"/>
    </row>
    <row r="49" spans="1:6" ht="18" customHeight="1" x14ac:dyDescent="0.25">
      <c r="A49" s="157" t="s">
        <v>44</v>
      </c>
      <c r="B49" s="158"/>
      <c r="C49" s="77" t="e">
        <f>AVERAGE(C45:C48)</f>
        <v>#DIV/0!</v>
      </c>
      <c r="D49" s="72"/>
      <c r="E49" s="72"/>
      <c r="F49" s="72"/>
    </row>
    <row r="50" spans="1:6" ht="32.25" customHeight="1" x14ac:dyDescent="0.25">
      <c r="A50" s="156" t="str">
        <f>УПРАВЛЕНИЕ!A42</f>
        <v>Ценность научного познания</v>
      </c>
      <c r="B50" s="46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6"/>
      <c r="D50" s="72"/>
      <c r="E50" s="72"/>
      <c r="F50" s="72"/>
    </row>
    <row r="51" spans="1:6" ht="60" x14ac:dyDescent="0.25">
      <c r="A51" s="156"/>
      <c r="B51" s="46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6"/>
      <c r="D51" s="72"/>
      <c r="E51" s="72"/>
      <c r="F51" s="72"/>
    </row>
    <row r="52" spans="1:6" ht="30" x14ac:dyDescent="0.25">
      <c r="A52" s="156"/>
      <c r="B52" s="46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6"/>
      <c r="D52" s="72"/>
      <c r="E52" s="72"/>
      <c r="F52" s="72"/>
    </row>
    <row r="53" spans="1:6" ht="47.25" customHeight="1" x14ac:dyDescent="0.25">
      <c r="A53" s="156"/>
      <c r="B53" s="46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6"/>
      <c r="D53" s="72"/>
      <c r="E53" s="72"/>
      <c r="F53" s="72"/>
    </row>
    <row r="54" spans="1:6" x14ac:dyDescent="0.25">
      <c r="A54" s="157" t="s">
        <v>35</v>
      </c>
      <c r="B54" s="158"/>
      <c r="C54" s="77" t="e">
        <f>AVERAGE(C50:C53)</f>
        <v>#DIV/0!</v>
      </c>
      <c r="D54" s="72"/>
      <c r="E54" s="72"/>
      <c r="F54" s="72"/>
    </row>
    <row r="55" spans="1:6" s="36" customFormat="1" x14ac:dyDescent="0.25">
      <c r="A55" s="118"/>
      <c r="B55" s="119"/>
      <c r="C55" s="120"/>
      <c r="D55" s="37"/>
      <c r="E55" s="37"/>
      <c r="F55" s="37"/>
    </row>
    <row r="56" spans="1:6" hidden="1" x14ac:dyDescent="0.25">
      <c r="A56" s="45" t="s">
        <v>38</v>
      </c>
      <c r="B56" s="44" t="e">
        <f>C13</f>
        <v>#DIV/0!</v>
      </c>
    </row>
    <row r="57" spans="1:6" hidden="1" x14ac:dyDescent="0.25">
      <c r="A57" s="45" t="s">
        <v>39</v>
      </c>
      <c r="B57" s="44" t="e">
        <f>C18</f>
        <v>#DIV/0!</v>
      </c>
    </row>
    <row r="58" spans="1:6" ht="30" hidden="1" x14ac:dyDescent="0.25">
      <c r="A58" s="45" t="s">
        <v>36</v>
      </c>
      <c r="B58" s="44" t="e">
        <f>C25</f>
        <v>#DIV/0!</v>
      </c>
    </row>
    <row r="59" spans="1:6" hidden="1" x14ac:dyDescent="0.25">
      <c r="A59" s="66" t="s">
        <v>37</v>
      </c>
      <c r="B59" s="44" t="e">
        <f>C30</f>
        <v>#DIV/0!</v>
      </c>
    </row>
    <row r="60" spans="1:6" hidden="1" x14ac:dyDescent="0.25">
      <c r="A60" s="45" t="s">
        <v>40</v>
      </c>
      <c r="B60" s="44" t="e">
        <f>C37</f>
        <v>#DIV/0!</v>
      </c>
    </row>
    <row r="61" spans="1:6" hidden="1" x14ac:dyDescent="0.25">
      <c r="A61" s="45" t="s">
        <v>41</v>
      </c>
      <c r="B61" s="44" t="e">
        <f>C44</f>
        <v>#DIV/0!</v>
      </c>
    </row>
    <row r="62" spans="1:6" hidden="1" x14ac:dyDescent="0.25">
      <c r="A62" s="23" t="s">
        <v>42</v>
      </c>
      <c r="B62" s="44" t="e">
        <f>C49</f>
        <v>#DIV/0!</v>
      </c>
    </row>
    <row r="63" spans="1:6" ht="30" hidden="1" x14ac:dyDescent="0.25">
      <c r="A63" s="45" t="s">
        <v>26</v>
      </c>
      <c r="B63" s="44" t="e">
        <f>C54</f>
        <v>#DIV/0!</v>
      </c>
    </row>
    <row r="64" spans="1:6" hidden="1" x14ac:dyDescent="0.25">
      <c r="A64" s="79" t="s">
        <v>16</v>
      </c>
      <c r="B64" s="80" t="e">
        <f>AVERAGE(B56:B63)</f>
        <v>#DIV/0!</v>
      </c>
    </row>
    <row r="68" spans="1:2" x14ac:dyDescent="0.25">
      <c r="B68" s="24" t="s">
        <v>17</v>
      </c>
    </row>
    <row r="69" spans="1:2" ht="75" hidden="1" x14ac:dyDescent="0.25">
      <c r="A69" s="45" t="s">
        <v>0</v>
      </c>
    </row>
    <row r="70" spans="1:2" ht="75" hidden="1" x14ac:dyDescent="0.25">
      <c r="A70" s="45" t="s">
        <v>1</v>
      </c>
    </row>
    <row r="71" spans="1:2" ht="75" hidden="1" x14ac:dyDescent="0.25">
      <c r="A71" s="45" t="s">
        <v>2</v>
      </c>
    </row>
    <row r="72" spans="1:2" hidden="1" x14ac:dyDescent="0.25"/>
    <row r="73" spans="1:2" hidden="1" x14ac:dyDescent="0.25">
      <c r="A73" s="23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9" t="str">
        <f>СТАРТ!A1</f>
        <v>Мониторинг личностных результатов обучающихся (CОО)</v>
      </c>
      <c r="B1" s="149"/>
      <c r="C1" s="149"/>
    </row>
    <row r="3" spans="1:25" ht="21" customHeight="1" x14ac:dyDescent="0.25">
      <c r="A3" s="7">
        <f>СТАРТ!B5</f>
        <v>0</v>
      </c>
      <c r="B3" s="74">
        <f>СТАРТ!B12</f>
        <v>0</v>
      </c>
      <c r="C3" s="59">
        <f>СТАРТ!D5</f>
        <v>0</v>
      </c>
      <c r="D3" s="73"/>
      <c r="E3" s="153" t="s">
        <v>76</v>
      </c>
      <c r="F3" s="153"/>
      <c r="G3" s="153"/>
      <c r="H3" s="153"/>
      <c r="I3" s="153"/>
      <c r="J3" s="153"/>
      <c r="K3" s="153"/>
      <c r="L3" s="153"/>
      <c r="M3" s="153"/>
    </row>
    <row r="4" spans="1:25" ht="15.75" x14ac:dyDescent="0.25">
      <c r="A4" s="116" t="s">
        <v>4</v>
      </c>
      <c r="B4" s="113"/>
      <c r="C4" s="116" t="s">
        <v>5</v>
      </c>
      <c r="D4" s="53"/>
      <c r="E4" s="53"/>
      <c r="F4" s="154">
        <f>B3</f>
        <v>0</v>
      </c>
      <c r="G4" s="154"/>
      <c r="H4" s="154"/>
      <c r="I4" s="154"/>
      <c r="J4" s="154"/>
      <c r="K4" s="154"/>
      <c r="L4" s="154"/>
      <c r="M4" s="154"/>
    </row>
    <row r="5" spans="1:25" ht="21" customHeight="1" x14ac:dyDescent="0.25">
      <c r="D5" s="53"/>
      <c r="E5" s="53"/>
      <c r="F5" s="53"/>
      <c r="G5" s="55"/>
      <c r="H5" s="152" t="s">
        <v>19</v>
      </c>
      <c r="I5" s="152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78" t="s">
        <v>21</v>
      </c>
      <c r="B6" s="78" t="s">
        <v>12</v>
      </c>
      <c r="C6" s="78" t="s">
        <v>3</v>
      </c>
      <c r="D6" s="72"/>
      <c r="E6" s="72"/>
      <c r="F6" s="144">
        <f>СТАРТ!B3</f>
        <v>0</v>
      </c>
      <c r="G6" s="144"/>
      <c r="I6" s="50"/>
      <c r="J6" s="51"/>
      <c r="L6" s="147">
        <f>A3</f>
        <v>0</v>
      </c>
      <c r="M6" s="147"/>
    </row>
    <row r="7" spans="1:25" ht="45.75" customHeight="1" x14ac:dyDescent="0.25">
      <c r="A7" s="150" t="str">
        <f>УПРАВЛЕНИЕ!A6</f>
        <v>Гражданское воспитание</v>
      </c>
      <c r="B7" s="46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6"/>
      <c r="D7" s="70"/>
      <c r="E7" s="70"/>
      <c r="F7" s="145" t="s">
        <v>15</v>
      </c>
      <c r="G7" s="145"/>
      <c r="H7" s="30"/>
      <c r="I7" s="47"/>
      <c r="J7" s="48"/>
      <c r="L7" s="145" t="s">
        <v>4</v>
      </c>
      <c r="M7" s="145"/>
      <c r="O7" s="146" t="s">
        <v>13</v>
      </c>
      <c r="P7" s="146"/>
      <c r="Q7" s="146"/>
      <c r="R7" s="146"/>
      <c r="S7" s="146"/>
      <c r="T7" s="92"/>
    </row>
    <row r="8" spans="1:25" ht="60" customHeight="1" x14ac:dyDescent="0.25">
      <c r="A8" s="151"/>
      <c r="B8" s="46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6"/>
      <c r="D8" s="71"/>
      <c r="E8" s="71"/>
      <c r="F8" s="71"/>
      <c r="O8" s="148" t="s">
        <v>50</v>
      </c>
      <c r="P8" s="148"/>
      <c r="Q8" s="148"/>
      <c r="R8" s="148"/>
      <c r="S8" s="143" t="s">
        <v>51</v>
      </c>
      <c r="T8" s="155"/>
    </row>
    <row r="9" spans="1:25" ht="60" customHeight="1" x14ac:dyDescent="0.25">
      <c r="A9" s="151"/>
      <c r="B9" s="46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6"/>
      <c r="D9" s="71"/>
      <c r="E9" s="71"/>
      <c r="F9" s="71"/>
      <c r="O9" s="148"/>
      <c r="P9" s="148"/>
      <c r="Q9" s="148"/>
      <c r="R9" s="148"/>
      <c r="S9" s="143"/>
      <c r="T9" s="155"/>
      <c r="Y9" s="52"/>
    </row>
    <row r="10" spans="1:25" ht="48" customHeight="1" x14ac:dyDescent="0.25">
      <c r="A10" s="151"/>
      <c r="B10" s="46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6"/>
      <c r="D10" s="71"/>
      <c r="E10" s="71"/>
      <c r="F10" s="71"/>
      <c r="H10" s="47"/>
      <c r="I10" s="47"/>
      <c r="J10" s="48"/>
      <c r="O10" s="111"/>
      <c r="P10" s="111"/>
      <c r="Q10" s="111"/>
      <c r="R10" s="111"/>
      <c r="S10" s="143"/>
      <c r="T10" s="115"/>
    </row>
    <row r="11" spans="1:25" ht="60" customHeight="1" x14ac:dyDescent="0.25">
      <c r="A11" s="151"/>
      <c r="B11" s="46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6"/>
      <c r="D11" s="41"/>
      <c r="E11" s="41"/>
      <c r="F11" s="41"/>
      <c r="H11" s="39"/>
      <c r="I11" s="39"/>
      <c r="J11" s="40"/>
      <c r="O11" s="111"/>
      <c r="P11" s="111"/>
      <c r="Q11" s="111"/>
      <c r="R11" s="111"/>
      <c r="S11" s="143"/>
      <c r="T11" s="115"/>
    </row>
    <row r="12" spans="1:25" ht="45.75" customHeight="1" x14ac:dyDescent="0.25">
      <c r="A12" s="151"/>
      <c r="B12" s="46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6"/>
      <c r="D12" s="41"/>
      <c r="E12" s="41"/>
      <c r="F12" s="41"/>
      <c r="G12" s="39"/>
      <c r="H12" s="39"/>
      <c r="I12" s="39"/>
      <c r="J12" s="40"/>
      <c r="O12" s="93"/>
      <c r="P12" s="93"/>
      <c r="Q12" s="93"/>
      <c r="R12" s="93"/>
      <c r="S12" s="93"/>
      <c r="T12" s="114"/>
    </row>
    <row r="13" spans="1:25" ht="18" customHeight="1" x14ac:dyDescent="0.25">
      <c r="A13" s="159" t="s">
        <v>27</v>
      </c>
      <c r="B13" s="160"/>
      <c r="C13" s="77" t="e">
        <f>AVERAGE(C7:C12)</f>
        <v>#DIV/0!</v>
      </c>
      <c r="D13" s="41"/>
      <c r="E13" s="41"/>
      <c r="F13" s="41"/>
      <c r="G13" s="39"/>
      <c r="H13" s="39"/>
      <c r="I13" s="39"/>
      <c r="J13" s="40"/>
      <c r="O13" s="47"/>
      <c r="P13" s="47"/>
      <c r="Q13" s="47" t="s">
        <v>17</v>
      </c>
      <c r="R13" s="47"/>
      <c r="S13" s="47"/>
    </row>
    <row r="14" spans="1:25" ht="48.75" customHeight="1" x14ac:dyDescent="0.25">
      <c r="A14" s="150" t="str">
        <f>УПРАВЛЕНИЕ!A12</f>
        <v>Патриотическое воспитание</v>
      </c>
      <c r="B14" s="46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6"/>
      <c r="D14" s="41"/>
      <c r="E14" s="41"/>
      <c r="F14" s="41"/>
      <c r="G14" s="41"/>
      <c r="H14" s="41"/>
      <c r="I14" s="68" t="s">
        <v>43</v>
      </c>
      <c r="J14" s="42"/>
      <c r="L14" s="49" t="e">
        <f>B64</f>
        <v>#DIV/0!</v>
      </c>
      <c r="O14" s="47"/>
      <c r="P14" s="47"/>
      <c r="Q14" s="47"/>
      <c r="R14" s="47"/>
      <c r="S14" s="47"/>
    </row>
    <row r="15" spans="1:25" ht="48" customHeight="1" x14ac:dyDescent="0.25">
      <c r="A15" s="151"/>
      <c r="B15" s="46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6"/>
      <c r="D15" s="72"/>
      <c r="E15" s="72"/>
      <c r="F15" s="72"/>
      <c r="O15" s="81"/>
      <c r="P15" s="81"/>
      <c r="Q15" s="81"/>
      <c r="R15" s="81"/>
      <c r="S15" s="81"/>
    </row>
    <row r="16" spans="1:25" ht="60" customHeight="1" x14ac:dyDescent="0.25">
      <c r="A16" s="151"/>
      <c r="B16" s="46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6"/>
      <c r="D16" s="72"/>
      <c r="E16" s="72"/>
      <c r="F16" s="72"/>
      <c r="G16" s="142" t="s">
        <v>46</v>
      </c>
      <c r="H16" s="142"/>
      <c r="I16" s="142"/>
      <c r="J16" s="142"/>
      <c r="K16" s="142"/>
      <c r="L16" s="142"/>
      <c r="O16" s="81"/>
      <c r="P16" s="81"/>
      <c r="Q16" s="81"/>
      <c r="R16" s="81"/>
      <c r="S16" s="81"/>
    </row>
    <row r="17" spans="1:19" ht="45" customHeight="1" x14ac:dyDescent="0.3">
      <c r="A17" s="161"/>
      <c r="B17" s="46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6"/>
      <c r="D17" s="72"/>
      <c r="E17" s="72"/>
      <c r="F17" s="72"/>
      <c r="G17" s="142"/>
      <c r="H17" s="142"/>
      <c r="I17" s="142"/>
      <c r="J17" s="142"/>
      <c r="K17" s="142"/>
      <c r="L17" s="142"/>
      <c r="O17" s="81"/>
      <c r="P17" s="98"/>
      <c r="Q17" s="98"/>
      <c r="R17" s="98"/>
      <c r="S17" s="82"/>
    </row>
    <row r="18" spans="1:19" ht="18" customHeight="1" x14ac:dyDescent="0.25">
      <c r="A18" s="159" t="s">
        <v>29</v>
      </c>
      <c r="B18" s="160"/>
      <c r="C18" s="77" t="e">
        <f>AVERAGE(C14:C17)</f>
        <v>#DIV/0!</v>
      </c>
      <c r="D18" s="72"/>
      <c r="E18" s="72"/>
      <c r="F18" s="72"/>
      <c r="G18" s="121"/>
      <c r="H18" s="121"/>
      <c r="I18" s="121"/>
      <c r="J18" s="121"/>
      <c r="K18" s="121"/>
      <c r="L18" s="121"/>
    </row>
    <row r="19" spans="1:19" ht="45" x14ac:dyDescent="0.25">
      <c r="A19" s="150" t="str">
        <f>УПРАВЛЕНИЕ!A16</f>
        <v>Духовно-нравственное воспитание</v>
      </c>
      <c r="B19" s="46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6"/>
      <c r="D19" s="72"/>
      <c r="E19" s="72"/>
      <c r="F19" s="72"/>
      <c r="G19" s="121"/>
      <c r="H19" s="121"/>
      <c r="I19" s="121"/>
      <c r="J19" s="121"/>
      <c r="K19" s="121"/>
      <c r="L19" s="121"/>
    </row>
    <row r="20" spans="1:19" ht="75" x14ac:dyDescent="0.25">
      <c r="A20" s="151"/>
      <c r="B20" s="46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6"/>
      <c r="D20" s="72"/>
      <c r="E20" s="72"/>
      <c r="F20" s="72"/>
      <c r="G20" s="112"/>
      <c r="H20" s="112"/>
      <c r="I20" s="112"/>
      <c r="J20" s="112"/>
      <c r="K20" s="112"/>
      <c r="L20" s="112"/>
    </row>
    <row r="21" spans="1:19" ht="75" x14ac:dyDescent="0.25">
      <c r="A21" s="151"/>
      <c r="B21" s="46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6"/>
      <c r="D21" s="72"/>
      <c r="E21" s="72"/>
      <c r="F21" s="72"/>
    </row>
    <row r="22" spans="1:19" ht="60" x14ac:dyDescent="0.25">
      <c r="A22" s="151"/>
      <c r="B22" s="46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6"/>
      <c r="D22" s="72"/>
      <c r="E22" s="72"/>
      <c r="F22" s="72"/>
    </row>
    <row r="23" spans="1:19" ht="60" x14ac:dyDescent="0.25">
      <c r="A23" s="151"/>
      <c r="B23" s="46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6"/>
      <c r="D23" s="72"/>
      <c r="E23" s="72"/>
      <c r="F23" s="72"/>
    </row>
    <row r="24" spans="1:19" ht="60.75" customHeight="1" x14ac:dyDescent="0.25">
      <c r="A24" s="161"/>
      <c r="B24" s="46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6"/>
      <c r="D24" s="72"/>
      <c r="E24" s="72"/>
      <c r="F24" s="72"/>
    </row>
    <row r="25" spans="1:19" ht="18" customHeight="1" x14ac:dyDescent="0.25">
      <c r="A25" s="157" t="s">
        <v>30</v>
      </c>
      <c r="B25" s="158"/>
      <c r="C25" s="77" t="e">
        <f>AVERAGE(C19:C24)</f>
        <v>#DIV/0!</v>
      </c>
      <c r="D25" s="72"/>
      <c r="E25" s="72"/>
      <c r="F25" s="72"/>
    </row>
    <row r="26" spans="1:19" ht="33.75" customHeight="1" x14ac:dyDescent="0.25">
      <c r="A26" s="156" t="str">
        <f>УПРАВЛЕНИЕ!A22</f>
        <v>Эстетическое воспитание</v>
      </c>
      <c r="B26" s="75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6"/>
      <c r="D26" s="72"/>
      <c r="E26" s="72"/>
      <c r="F26" s="72"/>
      <c r="G26" s="67"/>
      <c r="H26" s="67"/>
      <c r="I26" s="67"/>
      <c r="J26" s="67"/>
      <c r="K26" s="67"/>
      <c r="L26" s="67"/>
    </row>
    <row r="27" spans="1:19" ht="51" customHeight="1" x14ac:dyDescent="0.25">
      <c r="A27" s="156"/>
      <c r="B27" s="46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6"/>
      <c r="D27" s="72"/>
      <c r="E27" s="72"/>
      <c r="F27" s="72"/>
      <c r="G27" s="67"/>
      <c r="H27" s="67"/>
      <c r="I27" s="67"/>
      <c r="J27" s="67"/>
      <c r="K27" s="67"/>
      <c r="L27" s="67"/>
      <c r="M27" s="57"/>
    </row>
    <row r="28" spans="1:19" ht="45" x14ac:dyDescent="0.25">
      <c r="A28" s="156"/>
      <c r="B28" s="46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6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9" ht="61.5" customHeight="1" x14ac:dyDescent="0.25">
      <c r="A29" s="156"/>
      <c r="B29" s="46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6"/>
      <c r="D29" s="72"/>
      <c r="E29" s="72"/>
      <c r="F29" s="72"/>
      <c r="K29" s="57"/>
      <c r="L29" s="57"/>
      <c r="M29" s="57"/>
    </row>
    <row r="30" spans="1:19" ht="18" customHeight="1" x14ac:dyDescent="0.25">
      <c r="A30" s="157" t="s">
        <v>31</v>
      </c>
      <c r="B30" s="158"/>
      <c r="C30" s="77" t="e">
        <f>AVERAGE(C26:C29)</f>
        <v>#DIV/0!</v>
      </c>
      <c r="D30" s="72"/>
      <c r="E30" s="72"/>
      <c r="F30" s="72"/>
      <c r="K30" s="57"/>
      <c r="L30" s="57"/>
      <c r="M30" s="57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6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6"/>
      <c r="D31" s="72"/>
      <c r="E31" s="72"/>
      <c r="F31" s="72"/>
      <c r="G31" s="58"/>
      <c r="H31" s="58"/>
      <c r="I31" s="58"/>
      <c r="J31" s="58"/>
      <c r="K31" s="57"/>
      <c r="L31" s="57"/>
      <c r="M31" s="57"/>
    </row>
    <row r="32" spans="1:19" ht="64.5" customHeight="1" x14ac:dyDescent="0.25">
      <c r="A32" s="156"/>
      <c r="B32" s="46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6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6" ht="63" customHeight="1" x14ac:dyDescent="0.25">
      <c r="A33" s="156"/>
      <c r="B33" s="46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6"/>
      <c r="D33" s="72"/>
      <c r="E33" s="72"/>
      <c r="F33" s="72"/>
    </row>
    <row r="34" spans="1:6" ht="33" customHeight="1" x14ac:dyDescent="0.25">
      <c r="A34" s="156"/>
      <c r="B34" s="46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6"/>
      <c r="D34" s="72"/>
      <c r="E34" s="72"/>
      <c r="F34" s="72"/>
    </row>
    <row r="35" spans="1:6" ht="60" x14ac:dyDescent="0.25">
      <c r="A35" s="156"/>
      <c r="B35" s="46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6"/>
      <c r="D35" s="72"/>
      <c r="E35" s="72"/>
      <c r="F35" s="72"/>
    </row>
    <row r="36" spans="1:6" ht="45" x14ac:dyDescent="0.25">
      <c r="A36" s="156"/>
      <c r="B36" s="46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6"/>
      <c r="D36" s="72"/>
      <c r="E36" s="72"/>
      <c r="F36" s="72"/>
    </row>
    <row r="37" spans="1:6" ht="18" customHeight="1" x14ac:dyDescent="0.25">
      <c r="A37" s="157" t="s">
        <v>32</v>
      </c>
      <c r="B37" s="158"/>
      <c r="C37" s="77" t="e">
        <f>AVERAGE(C31:C36)</f>
        <v>#DIV/0!</v>
      </c>
      <c r="D37" s="72"/>
      <c r="E37" s="72"/>
      <c r="F37" s="72"/>
    </row>
    <row r="38" spans="1:6" ht="45" x14ac:dyDescent="0.25">
      <c r="A38" s="156" t="str">
        <f>УПРАВЛЕНИЕ!A32</f>
        <v>Трудовое воспитание</v>
      </c>
      <c r="B38" s="46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6"/>
      <c r="D38" s="72"/>
      <c r="E38" s="72"/>
      <c r="F38" s="72"/>
    </row>
    <row r="39" spans="1:6" ht="60" x14ac:dyDescent="0.25">
      <c r="A39" s="156"/>
      <c r="B39" s="46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6"/>
      <c r="D39" s="72"/>
      <c r="E39" s="72"/>
      <c r="F39" s="72"/>
    </row>
    <row r="40" spans="1:6" ht="64.5" customHeight="1" x14ac:dyDescent="0.25">
      <c r="A40" s="156"/>
      <c r="B40" s="46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6"/>
      <c r="D40" s="72"/>
      <c r="E40" s="72"/>
      <c r="F40" s="72"/>
    </row>
    <row r="41" spans="1:6" ht="45" x14ac:dyDescent="0.25">
      <c r="A41" s="156"/>
      <c r="B41" s="46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6"/>
      <c r="D41" s="72"/>
      <c r="E41" s="72"/>
      <c r="F41" s="72"/>
    </row>
    <row r="42" spans="1:6" ht="60" x14ac:dyDescent="0.25">
      <c r="A42" s="156"/>
      <c r="B42" s="46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6"/>
      <c r="D42" s="72"/>
      <c r="E42" s="72"/>
      <c r="F42" s="72"/>
    </row>
    <row r="43" spans="1:6" ht="45" x14ac:dyDescent="0.25">
      <c r="A43" s="156"/>
      <c r="B43" s="46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6"/>
      <c r="D43" s="72"/>
      <c r="E43" s="72"/>
      <c r="F43" s="72"/>
    </row>
    <row r="44" spans="1:6" ht="17.25" customHeight="1" x14ac:dyDescent="0.25">
      <c r="A44" s="157" t="s">
        <v>34</v>
      </c>
      <c r="B44" s="158"/>
      <c r="C44" s="77" t="e">
        <f>AVERAGE(C38:C43)</f>
        <v>#DIV/0!</v>
      </c>
      <c r="D44" s="72"/>
      <c r="E44" s="72"/>
      <c r="F44" s="72"/>
    </row>
    <row r="45" spans="1:6" ht="60" x14ac:dyDescent="0.25">
      <c r="A45" s="156" t="str">
        <f>УПРАВЛЕНИЕ!A38</f>
        <v>Экологическое воспитание</v>
      </c>
      <c r="B45" s="46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6"/>
      <c r="D45" s="72"/>
      <c r="E45" s="72"/>
      <c r="F45" s="72"/>
    </row>
    <row r="46" spans="1:6" ht="23.25" customHeight="1" x14ac:dyDescent="0.25">
      <c r="A46" s="156"/>
      <c r="B46" s="46" t="str">
        <f>УПРАВЛЕНИЕ!B39</f>
        <v>Выражает деятельное неприятие действий, приносящих вред природе.</v>
      </c>
      <c r="C46" s="76"/>
      <c r="D46" s="72"/>
      <c r="E46" s="72"/>
      <c r="F46" s="72"/>
    </row>
    <row r="47" spans="1:6" ht="30" x14ac:dyDescent="0.25">
      <c r="A47" s="156"/>
      <c r="B47" s="46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6"/>
      <c r="D47" s="72"/>
      <c r="E47" s="72"/>
      <c r="F47" s="72"/>
    </row>
    <row r="48" spans="1:6" ht="45" x14ac:dyDescent="0.25">
      <c r="A48" s="156"/>
      <c r="B48" s="46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6"/>
      <c r="D48" s="72"/>
      <c r="E48" s="72"/>
      <c r="F48" s="72"/>
    </row>
    <row r="49" spans="1:6" ht="18" customHeight="1" x14ac:dyDescent="0.25">
      <c r="A49" s="157" t="s">
        <v>44</v>
      </c>
      <c r="B49" s="158"/>
      <c r="C49" s="77" t="e">
        <f>AVERAGE(C45:C48)</f>
        <v>#DIV/0!</v>
      </c>
      <c r="D49" s="72"/>
      <c r="E49" s="72"/>
      <c r="F49" s="72"/>
    </row>
    <row r="50" spans="1:6" ht="32.25" customHeight="1" x14ac:dyDescent="0.25">
      <c r="A50" s="156" t="str">
        <f>УПРАВЛЕНИЕ!A42</f>
        <v>Ценность научного познания</v>
      </c>
      <c r="B50" s="46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6"/>
      <c r="D50" s="72"/>
      <c r="E50" s="72"/>
      <c r="F50" s="72"/>
    </row>
    <row r="51" spans="1:6" ht="60" x14ac:dyDescent="0.25">
      <c r="A51" s="156"/>
      <c r="B51" s="46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6"/>
      <c r="D51" s="72"/>
      <c r="E51" s="72"/>
      <c r="F51" s="72"/>
    </row>
    <row r="52" spans="1:6" ht="30" x14ac:dyDescent="0.25">
      <c r="A52" s="156"/>
      <c r="B52" s="46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6"/>
      <c r="D52" s="72"/>
      <c r="E52" s="72"/>
      <c r="F52" s="72"/>
    </row>
    <row r="53" spans="1:6" ht="47.25" customHeight="1" x14ac:dyDescent="0.25">
      <c r="A53" s="156"/>
      <c r="B53" s="46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6"/>
      <c r="D53" s="72"/>
      <c r="E53" s="72"/>
      <c r="F53" s="72"/>
    </row>
    <row r="54" spans="1:6" x14ac:dyDescent="0.25">
      <c r="A54" s="157" t="s">
        <v>35</v>
      </c>
      <c r="B54" s="158"/>
      <c r="C54" s="77" t="e">
        <f>AVERAGE(C50:C53)</f>
        <v>#DIV/0!</v>
      </c>
      <c r="D54" s="72"/>
      <c r="E54" s="72"/>
      <c r="F54" s="72"/>
    </row>
    <row r="55" spans="1:6" s="36" customFormat="1" x14ac:dyDescent="0.25">
      <c r="A55" s="118"/>
      <c r="B55" s="119"/>
      <c r="C55" s="120"/>
      <c r="D55" s="37"/>
      <c r="E55" s="37"/>
      <c r="F55" s="37"/>
    </row>
    <row r="56" spans="1:6" hidden="1" x14ac:dyDescent="0.25">
      <c r="A56" s="45" t="s">
        <v>38</v>
      </c>
      <c r="B56" s="44" t="e">
        <f>C13</f>
        <v>#DIV/0!</v>
      </c>
    </row>
    <row r="57" spans="1:6" hidden="1" x14ac:dyDescent="0.25">
      <c r="A57" s="45" t="s">
        <v>39</v>
      </c>
      <c r="B57" s="44" t="e">
        <f>C18</f>
        <v>#DIV/0!</v>
      </c>
    </row>
    <row r="58" spans="1:6" ht="30" hidden="1" x14ac:dyDescent="0.25">
      <c r="A58" s="45" t="s">
        <v>36</v>
      </c>
      <c r="B58" s="44" t="e">
        <f>C25</f>
        <v>#DIV/0!</v>
      </c>
    </row>
    <row r="59" spans="1:6" hidden="1" x14ac:dyDescent="0.25">
      <c r="A59" s="66" t="s">
        <v>37</v>
      </c>
      <c r="B59" s="44" t="e">
        <f>C30</f>
        <v>#DIV/0!</v>
      </c>
    </row>
    <row r="60" spans="1:6" hidden="1" x14ac:dyDescent="0.25">
      <c r="A60" s="45" t="s">
        <v>40</v>
      </c>
      <c r="B60" s="44" t="e">
        <f>C37</f>
        <v>#DIV/0!</v>
      </c>
    </row>
    <row r="61" spans="1:6" hidden="1" x14ac:dyDescent="0.25">
      <c r="A61" s="45" t="s">
        <v>41</v>
      </c>
      <c r="B61" s="44" t="e">
        <f>C44</f>
        <v>#DIV/0!</v>
      </c>
    </row>
    <row r="62" spans="1:6" hidden="1" x14ac:dyDescent="0.25">
      <c r="A62" s="23" t="s">
        <v>42</v>
      </c>
      <c r="B62" s="44" t="e">
        <f>C49</f>
        <v>#DIV/0!</v>
      </c>
    </row>
    <row r="63" spans="1:6" ht="30" hidden="1" x14ac:dyDescent="0.25">
      <c r="A63" s="45" t="s">
        <v>26</v>
      </c>
      <c r="B63" s="44" t="e">
        <f>C54</f>
        <v>#DIV/0!</v>
      </c>
    </row>
    <row r="64" spans="1:6" hidden="1" x14ac:dyDescent="0.25">
      <c r="A64" s="79" t="s">
        <v>16</v>
      </c>
      <c r="B64" s="80" t="e">
        <f>AVERAGE(B56:B63)</f>
        <v>#DIV/0!</v>
      </c>
    </row>
    <row r="68" spans="1:2" x14ac:dyDescent="0.25">
      <c r="B68" s="24" t="s">
        <v>17</v>
      </c>
    </row>
    <row r="69" spans="1:2" ht="75" hidden="1" x14ac:dyDescent="0.25">
      <c r="A69" s="45" t="s">
        <v>0</v>
      </c>
    </row>
    <row r="70" spans="1:2" ht="75" hidden="1" x14ac:dyDescent="0.25">
      <c r="A70" s="45" t="s">
        <v>1</v>
      </c>
    </row>
    <row r="71" spans="1:2" ht="75" hidden="1" x14ac:dyDescent="0.25">
      <c r="A71" s="45" t="s">
        <v>2</v>
      </c>
    </row>
    <row r="72" spans="1:2" hidden="1" x14ac:dyDescent="0.25"/>
    <row r="73" spans="1:2" hidden="1" x14ac:dyDescent="0.25">
      <c r="A73" s="23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9" t="str">
        <f>СТАРТ!A1</f>
        <v>Мониторинг личностных результатов обучающихся (CОО)</v>
      </c>
      <c r="B1" s="149"/>
      <c r="C1" s="149"/>
    </row>
    <row r="3" spans="1:25" ht="21" customHeight="1" x14ac:dyDescent="0.25">
      <c r="A3" s="7">
        <f>СТАРТ!B5</f>
        <v>0</v>
      </c>
      <c r="B3" s="74">
        <f>СТАРТ!B13</f>
        <v>0</v>
      </c>
      <c r="C3" s="59">
        <f>СТАРТ!D5</f>
        <v>0</v>
      </c>
      <c r="D3" s="73"/>
      <c r="E3" s="153" t="s">
        <v>76</v>
      </c>
      <c r="F3" s="153"/>
      <c r="G3" s="153"/>
      <c r="H3" s="153"/>
      <c r="I3" s="153"/>
      <c r="J3" s="153"/>
      <c r="K3" s="153"/>
      <c r="L3" s="153"/>
      <c r="M3" s="153"/>
    </row>
    <row r="4" spans="1:25" ht="15.75" x14ac:dyDescent="0.25">
      <c r="A4" s="116" t="s">
        <v>4</v>
      </c>
      <c r="B4" s="113"/>
      <c r="C4" s="116" t="s">
        <v>5</v>
      </c>
      <c r="D4" s="53"/>
      <c r="E4" s="53"/>
      <c r="F4" s="154">
        <f>B3</f>
        <v>0</v>
      </c>
      <c r="G4" s="154"/>
      <c r="H4" s="154"/>
      <c r="I4" s="154"/>
      <c r="J4" s="154"/>
      <c r="K4" s="154"/>
      <c r="L4" s="154"/>
      <c r="M4" s="154"/>
    </row>
    <row r="5" spans="1:25" ht="21" customHeight="1" x14ac:dyDescent="0.25">
      <c r="D5" s="53"/>
      <c r="E5" s="53"/>
      <c r="F5" s="53"/>
      <c r="G5" s="55"/>
      <c r="H5" s="152" t="s">
        <v>19</v>
      </c>
      <c r="I5" s="152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78" t="s">
        <v>21</v>
      </c>
      <c r="B6" s="78" t="s">
        <v>12</v>
      </c>
      <c r="C6" s="78" t="s">
        <v>3</v>
      </c>
      <c r="D6" s="72"/>
      <c r="E6" s="72"/>
      <c r="F6" s="144">
        <f>СТАРТ!B3</f>
        <v>0</v>
      </c>
      <c r="G6" s="144"/>
      <c r="I6" s="50"/>
      <c r="J6" s="51"/>
      <c r="L6" s="147">
        <f>A3</f>
        <v>0</v>
      </c>
      <c r="M6" s="147"/>
    </row>
    <row r="7" spans="1:25" ht="45.75" customHeight="1" x14ac:dyDescent="0.25">
      <c r="A7" s="150" t="str">
        <f>УПРАВЛЕНИЕ!A6</f>
        <v>Гражданское воспитание</v>
      </c>
      <c r="B7" s="46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6"/>
      <c r="D7" s="70"/>
      <c r="E7" s="70"/>
      <c r="F7" s="145" t="s">
        <v>15</v>
      </c>
      <c r="G7" s="145"/>
      <c r="H7" s="30"/>
      <c r="I7" s="47"/>
      <c r="J7" s="48"/>
      <c r="L7" s="145" t="s">
        <v>4</v>
      </c>
      <c r="M7" s="145"/>
      <c r="O7" s="146" t="s">
        <v>13</v>
      </c>
      <c r="P7" s="146"/>
      <c r="Q7" s="146"/>
      <c r="R7" s="146"/>
      <c r="S7" s="146"/>
      <c r="T7" s="92"/>
    </row>
    <row r="8" spans="1:25" ht="60" customHeight="1" x14ac:dyDescent="0.25">
      <c r="A8" s="151"/>
      <c r="B8" s="46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6"/>
      <c r="D8" s="71"/>
      <c r="E8" s="71"/>
      <c r="F8" s="71"/>
      <c r="O8" s="148" t="s">
        <v>50</v>
      </c>
      <c r="P8" s="148"/>
      <c r="Q8" s="148"/>
      <c r="R8" s="148"/>
      <c r="S8" s="143" t="s">
        <v>51</v>
      </c>
      <c r="T8" s="155"/>
    </row>
    <row r="9" spans="1:25" ht="60" customHeight="1" x14ac:dyDescent="0.25">
      <c r="A9" s="151"/>
      <c r="B9" s="46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6"/>
      <c r="D9" s="71"/>
      <c r="E9" s="71"/>
      <c r="F9" s="71"/>
      <c r="O9" s="148"/>
      <c r="P9" s="148"/>
      <c r="Q9" s="148"/>
      <c r="R9" s="148"/>
      <c r="S9" s="143"/>
      <c r="T9" s="155"/>
      <c r="Y9" s="52"/>
    </row>
    <row r="10" spans="1:25" ht="48" customHeight="1" x14ac:dyDescent="0.25">
      <c r="A10" s="151"/>
      <c r="B10" s="46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6"/>
      <c r="D10" s="71"/>
      <c r="E10" s="71"/>
      <c r="F10" s="71"/>
      <c r="H10" s="47"/>
      <c r="I10" s="47"/>
      <c r="J10" s="48"/>
      <c r="O10" s="111"/>
      <c r="P10" s="111"/>
      <c r="Q10" s="111"/>
      <c r="R10" s="111"/>
      <c r="S10" s="143"/>
      <c r="T10" s="115"/>
    </row>
    <row r="11" spans="1:25" ht="60" customHeight="1" x14ac:dyDescent="0.25">
      <c r="A11" s="151"/>
      <c r="B11" s="46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6"/>
      <c r="D11" s="41"/>
      <c r="E11" s="41"/>
      <c r="F11" s="41"/>
      <c r="H11" s="39"/>
      <c r="I11" s="39"/>
      <c r="J11" s="40"/>
      <c r="O11" s="111"/>
      <c r="P11" s="111"/>
      <c r="Q11" s="111"/>
      <c r="R11" s="111"/>
      <c r="S11" s="143"/>
      <c r="T11" s="115"/>
    </row>
    <row r="12" spans="1:25" ht="45.75" customHeight="1" x14ac:dyDescent="0.25">
      <c r="A12" s="151"/>
      <c r="B12" s="46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6"/>
      <c r="D12" s="41"/>
      <c r="E12" s="41"/>
      <c r="F12" s="41"/>
      <c r="G12" s="39"/>
      <c r="H12" s="39"/>
      <c r="I12" s="39"/>
      <c r="J12" s="40"/>
      <c r="O12" s="93"/>
      <c r="P12" s="93"/>
      <c r="Q12" s="93"/>
      <c r="R12" s="93"/>
      <c r="S12" s="93"/>
      <c r="T12" s="114"/>
    </row>
    <row r="13" spans="1:25" ht="18" customHeight="1" x14ac:dyDescent="0.25">
      <c r="A13" s="159" t="s">
        <v>27</v>
      </c>
      <c r="B13" s="160"/>
      <c r="C13" s="77" t="e">
        <f>AVERAGE(C7:C12)</f>
        <v>#DIV/0!</v>
      </c>
      <c r="D13" s="41"/>
      <c r="E13" s="41"/>
      <c r="F13" s="41"/>
      <c r="G13" s="39"/>
      <c r="H13" s="39"/>
      <c r="I13" s="39"/>
      <c r="J13" s="40"/>
      <c r="O13" s="47"/>
      <c r="P13" s="47"/>
      <c r="Q13" s="47" t="s">
        <v>17</v>
      </c>
      <c r="R13" s="47"/>
      <c r="S13" s="47"/>
    </row>
    <row r="14" spans="1:25" ht="48.75" customHeight="1" x14ac:dyDescent="0.25">
      <c r="A14" s="150" t="str">
        <f>УПРАВЛЕНИЕ!A12</f>
        <v>Патриотическое воспитание</v>
      </c>
      <c r="B14" s="46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6"/>
      <c r="D14" s="41"/>
      <c r="E14" s="41"/>
      <c r="F14" s="41"/>
      <c r="G14" s="41"/>
      <c r="H14" s="41"/>
      <c r="I14" s="68" t="s">
        <v>43</v>
      </c>
      <c r="J14" s="42"/>
      <c r="L14" s="49" t="e">
        <f>B64</f>
        <v>#DIV/0!</v>
      </c>
      <c r="O14" s="47"/>
      <c r="P14" s="47"/>
      <c r="Q14" s="47"/>
      <c r="R14" s="47"/>
      <c r="S14" s="47"/>
    </row>
    <row r="15" spans="1:25" ht="48" customHeight="1" x14ac:dyDescent="0.25">
      <c r="A15" s="151"/>
      <c r="B15" s="46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6"/>
      <c r="D15" s="72"/>
      <c r="E15" s="72"/>
      <c r="F15" s="72"/>
      <c r="O15" s="81"/>
      <c r="P15" s="81"/>
      <c r="Q15" s="81"/>
      <c r="R15" s="81"/>
      <c r="S15" s="81"/>
    </row>
    <row r="16" spans="1:25" ht="60" customHeight="1" x14ac:dyDescent="0.25">
      <c r="A16" s="151"/>
      <c r="B16" s="46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6"/>
      <c r="D16" s="72"/>
      <c r="E16" s="72"/>
      <c r="F16" s="72"/>
      <c r="G16" s="142" t="s">
        <v>46</v>
      </c>
      <c r="H16" s="142"/>
      <c r="I16" s="142"/>
      <c r="J16" s="142"/>
      <c r="K16" s="142"/>
      <c r="L16" s="142"/>
      <c r="O16" s="81"/>
      <c r="P16" s="81"/>
      <c r="Q16" s="81"/>
      <c r="R16" s="81"/>
      <c r="S16" s="81"/>
    </row>
    <row r="17" spans="1:19" ht="45" customHeight="1" x14ac:dyDescent="0.3">
      <c r="A17" s="161"/>
      <c r="B17" s="46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6"/>
      <c r="D17" s="72"/>
      <c r="E17" s="72"/>
      <c r="F17" s="72"/>
      <c r="G17" s="142"/>
      <c r="H17" s="142"/>
      <c r="I17" s="142"/>
      <c r="J17" s="142"/>
      <c r="K17" s="142"/>
      <c r="L17" s="142"/>
      <c r="O17" s="81"/>
      <c r="P17" s="98"/>
      <c r="Q17" s="98"/>
      <c r="R17" s="98"/>
      <c r="S17" s="82"/>
    </row>
    <row r="18" spans="1:19" ht="18" customHeight="1" x14ac:dyDescent="0.25">
      <c r="A18" s="159" t="s">
        <v>29</v>
      </c>
      <c r="B18" s="160"/>
      <c r="C18" s="77" t="e">
        <f>AVERAGE(C14:C17)</f>
        <v>#DIV/0!</v>
      </c>
      <c r="D18" s="72"/>
      <c r="E18" s="72"/>
      <c r="F18" s="72"/>
      <c r="G18" s="121"/>
      <c r="H18" s="121"/>
      <c r="I18" s="121"/>
      <c r="J18" s="121"/>
      <c r="K18" s="121"/>
      <c r="L18" s="121"/>
    </row>
    <row r="19" spans="1:19" ht="45" x14ac:dyDescent="0.25">
      <c r="A19" s="150" t="str">
        <f>УПРАВЛЕНИЕ!A16</f>
        <v>Духовно-нравственное воспитание</v>
      </c>
      <c r="B19" s="46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6"/>
      <c r="D19" s="72"/>
      <c r="E19" s="72"/>
      <c r="F19" s="72"/>
      <c r="G19" s="121"/>
      <c r="H19" s="121"/>
      <c r="I19" s="121"/>
      <c r="J19" s="121"/>
      <c r="K19" s="121"/>
      <c r="L19" s="121"/>
    </row>
    <row r="20" spans="1:19" ht="75" x14ac:dyDescent="0.25">
      <c r="A20" s="151"/>
      <c r="B20" s="46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6"/>
      <c r="D20" s="72"/>
      <c r="E20" s="72"/>
      <c r="F20" s="72"/>
      <c r="G20" s="112"/>
      <c r="H20" s="112"/>
      <c r="I20" s="112"/>
      <c r="J20" s="112"/>
      <c r="K20" s="112"/>
      <c r="L20" s="112"/>
    </row>
    <row r="21" spans="1:19" ht="75" x14ac:dyDescent="0.25">
      <c r="A21" s="151"/>
      <c r="B21" s="46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6"/>
      <c r="D21" s="72"/>
      <c r="E21" s="72"/>
      <c r="F21" s="72"/>
    </row>
    <row r="22" spans="1:19" ht="60" x14ac:dyDescent="0.25">
      <c r="A22" s="151"/>
      <c r="B22" s="46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6"/>
      <c r="D22" s="72"/>
      <c r="E22" s="72"/>
      <c r="F22" s="72"/>
    </row>
    <row r="23" spans="1:19" ht="60" x14ac:dyDescent="0.25">
      <c r="A23" s="151"/>
      <c r="B23" s="46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6"/>
      <c r="D23" s="72"/>
      <c r="E23" s="72"/>
      <c r="F23" s="72"/>
    </row>
    <row r="24" spans="1:19" ht="60.75" customHeight="1" x14ac:dyDescent="0.25">
      <c r="A24" s="161"/>
      <c r="B24" s="46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6"/>
      <c r="D24" s="72"/>
      <c r="E24" s="72"/>
      <c r="F24" s="72"/>
    </row>
    <row r="25" spans="1:19" ht="18" customHeight="1" x14ac:dyDescent="0.25">
      <c r="A25" s="157" t="s">
        <v>30</v>
      </c>
      <c r="B25" s="158"/>
      <c r="C25" s="77" t="e">
        <f>AVERAGE(C19:C24)</f>
        <v>#DIV/0!</v>
      </c>
      <c r="D25" s="72"/>
      <c r="E25" s="72"/>
      <c r="F25" s="72"/>
    </row>
    <row r="26" spans="1:19" ht="33.75" customHeight="1" x14ac:dyDescent="0.25">
      <c r="A26" s="156" t="str">
        <f>УПРАВЛЕНИЕ!A22</f>
        <v>Эстетическое воспитание</v>
      </c>
      <c r="B26" s="75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6"/>
      <c r="D26" s="72"/>
      <c r="E26" s="72"/>
      <c r="F26" s="72"/>
      <c r="G26" s="67"/>
      <c r="H26" s="67"/>
      <c r="I26" s="67"/>
      <c r="J26" s="67"/>
      <c r="K26" s="67"/>
      <c r="L26" s="67"/>
    </row>
    <row r="27" spans="1:19" ht="51" customHeight="1" x14ac:dyDescent="0.25">
      <c r="A27" s="156"/>
      <c r="B27" s="46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6"/>
      <c r="D27" s="72"/>
      <c r="E27" s="72"/>
      <c r="F27" s="72"/>
      <c r="G27" s="67"/>
      <c r="H27" s="67"/>
      <c r="I27" s="67"/>
      <c r="J27" s="67"/>
      <c r="K27" s="67"/>
      <c r="L27" s="67"/>
      <c r="M27" s="57"/>
    </row>
    <row r="28" spans="1:19" ht="45" x14ac:dyDescent="0.25">
      <c r="A28" s="156"/>
      <c r="B28" s="46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6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9" ht="61.5" customHeight="1" x14ac:dyDescent="0.25">
      <c r="A29" s="156"/>
      <c r="B29" s="46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6"/>
      <c r="D29" s="72"/>
      <c r="E29" s="72"/>
      <c r="F29" s="72"/>
      <c r="K29" s="57"/>
      <c r="L29" s="57"/>
      <c r="M29" s="57"/>
    </row>
    <row r="30" spans="1:19" ht="18" customHeight="1" x14ac:dyDescent="0.25">
      <c r="A30" s="157" t="s">
        <v>31</v>
      </c>
      <c r="B30" s="158"/>
      <c r="C30" s="77" t="e">
        <f>AVERAGE(C26:C29)</f>
        <v>#DIV/0!</v>
      </c>
      <c r="D30" s="72"/>
      <c r="E30" s="72"/>
      <c r="F30" s="72"/>
      <c r="K30" s="57"/>
      <c r="L30" s="57"/>
      <c r="M30" s="57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6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6"/>
      <c r="D31" s="72"/>
      <c r="E31" s="72"/>
      <c r="F31" s="72"/>
      <c r="G31" s="58"/>
      <c r="H31" s="58"/>
      <c r="I31" s="58"/>
      <c r="J31" s="58"/>
      <c r="K31" s="57"/>
      <c r="L31" s="57"/>
      <c r="M31" s="57"/>
    </row>
    <row r="32" spans="1:19" ht="64.5" customHeight="1" x14ac:dyDescent="0.25">
      <c r="A32" s="156"/>
      <c r="B32" s="46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6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6" ht="63" customHeight="1" x14ac:dyDescent="0.25">
      <c r="A33" s="156"/>
      <c r="B33" s="46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6"/>
      <c r="D33" s="72"/>
      <c r="E33" s="72"/>
      <c r="F33" s="72"/>
    </row>
    <row r="34" spans="1:6" ht="33" customHeight="1" x14ac:dyDescent="0.25">
      <c r="A34" s="156"/>
      <c r="B34" s="46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6"/>
      <c r="D34" s="72"/>
      <c r="E34" s="72"/>
      <c r="F34" s="72"/>
    </row>
    <row r="35" spans="1:6" ht="60" x14ac:dyDescent="0.25">
      <c r="A35" s="156"/>
      <c r="B35" s="46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6"/>
      <c r="D35" s="72"/>
      <c r="E35" s="72"/>
      <c r="F35" s="72"/>
    </row>
    <row r="36" spans="1:6" ht="45" x14ac:dyDescent="0.25">
      <c r="A36" s="156"/>
      <c r="B36" s="46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6"/>
      <c r="D36" s="72"/>
      <c r="E36" s="72"/>
      <c r="F36" s="72"/>
    </row>
    <row r="37" spans="1:6" ht="18" customHeight="1" x14ac:dyDescent="0.25">
      <c r="A37" s="157" t="s">
        <v>32</v>
      </c>
      <c r="B37" s="158"/>
      <c r="C37" s="77" t="e">
        <f>AVERAGE(C31:C36)</f>
        <v>#DIV/0!</v>
      </c>
      <c r="D37" s="72"/>
      <c r="E37" s="72"/>
      <c r="F37" s="72"/>
    </row>
    <row r="38" spans="1:6" ht="45" x14ac:dyDescent="0.25">
      <c r="A38" s="156" t="str">
        <f>УПРАВЛЕНИЕ!A32</f>
        <v>Трудовое воспитание</v>
      </c>
      <c r="B38" s="46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6"/>
      <c r="D38" s="72"/>
      <c r="E38" s="72"/>
      <c r="F38" s="72"/>
    </row>
    <row r="39" spans="1:6" ht="60" x14ac:dyDescent="0.25">
      <c r="A39" s="156"/>
      <c r="B39" s="46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6"/>
      <c r="D39" s="72"/>
      <c r="E39" s="72"/>
      <c r="F39" s="72"/>
    </row>
    <row r="40" spans="1:6" ht="64.5" customHeight="1" x14ac:dyDescent="0.25">
      <c r="A40" s="156"/>
      <c r="B40" s="46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6"/>
      <c r="D40" s="72"/>
      <c r="E40" s="72"/>
      <c r="F40" s="72"/>
    </row>
    <row r="41" spans="1:6" ht="45" x14ac:dyDescent="0.25">
      <c r="A41" s="156"/>
      <c r="B41" s="46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6"/>
      <c r="D41" s="72"/>
      <c r="E41" s="72"/>
      <c r="F41" s="72"/>
    </row>
    <row r="42" spans="1:6" ht="60" x14ac:dyDescent="0.25">
      <c r="A42" s="156"/>
      <c r="B42" s="46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6"/>
      <c r="D42" s="72"/>
      <c r="E42" s="72"/>
      <c r="F42" s="72"/>
    </row>
    <row r="43" spans="1:6" ht="45" x14ac:dyDescent="0.25">
      <c r="A43" s="156"/>
      <c r="B43" s="46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6"/>
      <c r="D43" s="72"/>
      <c r="E43" s="72"/>
      <c r="F43" s="72"/>
    </row>
    <row r="44" spans="1:6" ht="17.25" customHeight="1" x14ac:dyDescent="0.25">
      <c r="A44" s="157" t="s">
        <v>34</v>
      </c>
      <c r="B44" s="158"/>
      <c r="C44" s="77" t="e">
        <f>AVERAGE(C38:C43)</f>
        <v>#DIV/0!</v>
      </c>
      <c r="D44" s="72"/>
      <c r="E44" s="72"/>
      <c r="F44" s="72"/>
    </row>
    <row r="45" spans="1:6" ht="60" x14ac:dyDescent="0.25">
      <c r="A45" s="156" t="str">
        <f>УПРАВЛЕНИЕ!A38</f>
        <v>Экологическое воспитание</v>
      </c>
      <c r="B45" s="46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6"/>
      <c r="D45" s="72"/>
      <c r="E45" s="72"/>
      <c r="F45" s="72"/>
    </row>
    <row r="46" spans="1:6" ht="23.25" customHeight="1" x14ac:dyDescent="0.25">
      <c r="A46" s="156"/>
      <c r="B46" s="46" t="str">
        <f>УПРАВЛЕНИЕ!B39</f>
        <v>Выражает деятельное неприятие действий, приносящих вред природе.</v>
      </c>
      <c r="C46" s="76"/>
      <c r="D46" s="72"/>
      <c r="E46" s="72"/>
      <c r="F46" s="72"/>
    </row>
    <row r="47" spans="1:6" ht="30" x14ac:dyDescent="0.25">
      <c r="A47" s="156"/>
      <c r="B47" s="46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6"/>
      <c r="D47" s="72"/>
      <c r="E47" s="72"/>
      <c r="F47" s="72"/>
    </row>
    <row r="48" spans="1:6" ht="45" x14ac:dyDescent="0.25">
      <c r="A48" s="156"/>
      <c r="B48" s="46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6"/>
      <c r="D48" s="72"/>
      <c r="E48" s="72"/>
      <c r="F48" s="72"/>
    </row>
    <row r="49" spans="1:6" ht="18" customHeight="1" x14ac:dyDescent="0.25">
      <c r="A49" s="157" t="s">
        <v>44</v>
      </c>
      <c r="B49" s="158"/>
      <c r="C49" s="77" t="e">
        <f>AVERAGE(C45:C48)</f>
        <v>#DIV/0!</v>
      </c>
      <c r="D49" s="72"/>
      <c r="E49" s="72"/>
      <c r="F49" s="72"/>
    </row>
    <row r="50" spans="1:6" ht="32.25" customHeight="1" x14ac:dyDescent="0.25">
      <c r="A50" s="156" t="str">
        <f>УПРАВЛЕНИЕ!A42</f>
        <v>Ценность научного познания</v>
      </c>
      <c r="B50" s="46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6"/>
      <c r="D50" s="72"/>
      <c r="E50" s="72"/>
      <c r="F50" s="72"/>
    </row>
    <row r="51" spans="1:6" ht="60" x14ac:dyDescent="0.25">
      <c r="A51" s="156"/>
      <c r="B51" s="46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6"/>
      <c r="D51" s="72"/>
      <c r="E51" s="72"/>
      <c r="F51" s="72"/>
    </row>
    <row r="52" spans="1:6" ht="30" x14ac:dyDescent="0.25">
      <c r="A52" s="156"/>
      <c r="B52" s="46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6"/>
      <c r="D52" s="72"/>
      <c r="E52" s="72"/>
      <c r="F52" s="72"/>
    </row>
    <row r="53" spans="1:6" ht="47.25" customHeight="1" x14ac:dyDescent="0.25">
      <c r="A53" s="156"/>
      <c r="B53" s="46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6"/>
      <c r="D53" s="72"/>
      <c r="E53" s="72"/>
      <c r="F53" s="72"/>
    </row>
    <row r="54" spans="1:6" x14ac:dyDescent="0.25">
      <c r="A54" s="157" t="s">
        <v>35</v>
      </c>
      <c r="B54" s="158"/>
      <c r="C54" s="77" t="e">
        <f>AVERAGE(C50:C53)</f>
        <v>#DIV/0!</v>
      </c>
      <c r="D54" s="72"/>
      <c r="E54" s="72"/>
      <c r="F54" s="72"/>
    </row>
    <row r="55" spans="1:6" s="36" customFormat="1" x14ac:dyDescent="0.25">
      <c r="A55" s="118"/>
      <c r="B55" s="119"/>
      <c r="C55" s="120"/>
      <c r="D55" s="37"/>
      <c r="E55" s="37"/>
      <c r="F55" s="37"/>
    </row>
    <row r="56" spans="1:6" hidden="1" x14ac:dyDescent="0.25">
      <c r="A56" s="45" t="s">
        <v>38</v>
      </c>
      <c r="B56" s="44" t="e">
        <f>C13</f>
        <v>#DIV/0!</v>
      </c>
    </row>
    <row r="57" spans="1:6" hidden="1" x14ac:dyDescent="0.25">
      <c r="A57" s="45" t="s">
        <v>39</v>
      </c>
      <c r="B57" s="44" t="e">
        <f>C18</f>
        <v>#DIV/0!</v>
      </c>
    </row>
    <row r="58" spans="1:6" ht="30" hidden="1" x14ac:dyDescent="0.25">
      <c r="A58" s="45" t="s">
        <v>36</v>
      </c>
      <c r="B58" s="44" t="e">
        <f>C25</f>
        <v>#DIV/0!</v>
      </c>
    </row>
    <row r="59" spans="1:6" hidden="1" x14ac:dyDescent="0.25">
      <c r="A59" s="66" t="s">
        <v>37</v>
      </c>
      <c r="B59" s="44" t="e">
        <f>C30</f>
        <v>#DIV/0!</v>
      </c>
    </row>
    <row r="60" spans="1:6" hidden="1" x14ac:dyDescent="0.25">
      <c r="A60" s="45" t="s">
        <v>40</v>
      </c>
      <c r="B60" s="44" t="e">
        <f>C37</f>
        <v>#DIV/0!</v>
      </c>
    </row>
    <row r="61" spans="1:6" hidden="1" x14ac:dyDescent="0.25">
      <c r="A61" s="45" t="s">
        <v>41</v>
      </c>
      <c r="B61" s="44" t="e">
        <f>C44</f>
        <v>#DIV/0!</v>
      </c>
    </row>
    <row r="62" spans="1:6" hidden="1" x14ac:dyDescent="0.25">
      <c r="A62" s="23" t="s">
        <v>42</v>
      </c>
      <c r="B62" s="44" t="e">
        <f>C49</f>
        <v>#DIV/0!</v>
      </c>
    </row>
    <row r="63" spans="1:6" ht="30" hidden="1" x14ac:dyDescent="0.25">
      <c r="A63" s="45" t="s">
        <v>26</v>
      </c>
      <c r="B63" s="44" t="e">
        <f>C54</f>
        <v>#DIV/0!</v>
      </c>
    </row>
    <row r="64" spans="1:6" hidden="1" x14ac:dyDescent="0.25">
      <c r="A64" s="79" t="s">
        <v>16</v>
      </c>
      <c r="B64" s="80" t="e">
        <f>AVERAGE(B56:B63)</f>
        <v>#DIV/0!</v>
      </c>
    </row>
    <row r="68" spans="1:2" x14ac:dyDescent="0.25">
      <c r="B68" s="24" t="s">
        <v>17</v>
      </c>
    </row>
    <row r="69" spans="1:2" ht="75" hidden="1" x14ac:dyDescent="0.25">
      <c r="A69" s="45" t="s">
        <v>0</v>
      </c>
    </row>
    <row r="70" spans="1:2" ht="75" hidden="1" x14ac:dyDescent="0.25">
      <c r="A70" s="45" t="s">
        <v>1</v>
      </c>
    </row>
    <row r="71" spans="1:2" ht="75" hidden="1" x14ac:dyDescent="0.25">
      <c r="A71" s="45" t="s">
        <v>2</v>
      </c>
    </row>
    <row r="72" spans="1:2" hidden="1" x14ac:dyDescent="0.25"/>
    <row r="73" spans="1:2" hidden="1" x14ac:dyDescent="0.25">
      <c r="A73" s="23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9" t="str">
        <f>СТАРТ!A1</f>
        <v>Мониторинг личностных результатов обучающихся (CОО)</v>
      </c>
      <c r="B1" s="149"/>
      <c r="C1" s="149"/>
    </row>
    <row r="3" spans="1:25" ht="21" customHeight="1" x14ac:dyDescent="0.25">
      <c r="A3" s="7">
        <f>СТАРТ!B5</f>
        <v>0</v>
      </c>
      <c r="B3" s="74">
        <f>СТАРТ!B14</f>
        <v>0</v>
      </c>
      <c r="C3" s="59">
        <f>СТАРТ!D5</f>
        <v>0</v>
      </c>
      <c r="D3" s="73"/>
      <c r="E3" s="153" t="s">
        <v>76</v>
      </c>
      <c r="F3" s="153"/>
      <c r="G3" s="153"/>
      <c r="H3" s="153"/>
      <c r="I3" s="153"/>
      <c r="J3" s="153"/>
      <c r="K3" s="153"/>
      <c r="L3" s="153"/>
      <c r="M3" s="153"/>
    </row>
    <row r="4" spans="1:25" ht="15.75" x14ac:dyDescent="0.25">
      <c r="A4" s="116" t="s">
        <v>4</v>
      </c>
      <c r="B4" s="113"/>
      <c r="C4" s="116" t="s">
        <v>5</v>
      </c>
      <c r="D4" s="53"/>
      <c r="E4" s="53"/>
      <c r="F4" s="154">
        <f>B3</f>
        <v>0</v>
      </c>
      <c r="G4" s="154"/>
      <c r="H4" s="154"/>
      <c r="I4" s="154"/>
      <c r="J4" s="154"/>
      <c r="K4" s="154"/>
      <c r="L4" s="154"/>
      <c r="M4" s="154"/>
    </row>
    <row r="5" spans="1:25" ht="21" customHeight="1" x14ac:dyDescent="0.25">
      <c r="D5" s="53"/>
      <c r="E5" s="53"/>
      <c r="F5" s="53"/>
      <c r="G5" s="55"/>
      <c r="H5" s="152" t="s">
        <v>19</v>
      </c>
      <c r="I5" s="152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78" t="s">
        <v>21</v>
      </c>
      <c r="B6" s="78" t="s">
        <v>12</v>
      </c>
      <c r="C6" s="78" t="s">
        <v>3</v>
      </c>
      <c r="D6" s="72"/>
      <c r="E6" s="72"/>
      <c r="F6" s="144">
        <f>СТАРТ!B3</f>
        <v>0</v>
      </c>
      <c r="G6" s="144"/>
      <c r="I6" s="50"/>
      <c r="J6" s="51"/>
      <c r="L6" s="147">
        <f>A3</f>
        <v>0</v>
      </c>
      <c r="M6" s="147"/>
    </row>
    <row r="7" spans="1:25" ht="45.75" customHeight="1" x14ac:dyDescent="0.25">
      <c r="A7" s="150" t="str">
        <f>УПРАВЛЕНИЕ!A6</f>
        <v>Гражданское воспитание</v>
      </c>
      <c r="B7" s="46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6"/>
      <c r="D7" s="70"/>
      <c r="E7" s="70"/>
      <c r="F7" s="145" t="s">
        <v>15</v>
      </c>
      <c r="G7" s="145"/>
      <c r="H7" s="30"/>
      <c r="I7" s="47"/>
      <c r="J7" s="48"/>
      <c r="L7" s="145" t="s">
        <v>4</v>
      </c>
      <c r="M7" s="145"/>
      <c r="O7" s="146" t="s">
        <v>13</v>
      </c>
      <c r="P7" s="146"/>
      <c r="Q7" s="146"/>
      <c r="R7" s="146"/>
      <c r="S7" s="146"/>
      <c r="T7" s="92"/>
    </row>
    <row r="8" spans="1:25" ht="60" customHeight="1" x14ac:dyDescent="0.25">
      <c r="A8" s="151"/>
      <c r="B8" s="46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6"/>
      <c r="D8" s="71"/>
      <c r="E8" s="71"/>
      <c r="F8" s="71"/>
      <c r="O8" s="148" t="s">
        <v>50</v>
      </c>
      <c r="P8" s="148"/>
      <c r="Q8" s="148"/>
      <c r="R8" s="148"/>
      <c r="S8" s="143" t="s">
        <v>51</v>
      </c>
      <c r="T8" s="155"/>
    </row>
    <row r="9" spans="1:25" ht="60" customHeight="1" x14ac:dyDescent="0.25">
      <c r="A9" s="151"/>
      <c r="B9" s="46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6"/>
      <c r="D9" s="71"/>
      <c r="E9" s="71"/>
      <c r="F9" s="71"/>
      <c r="O9" s="148"/>
      <c r="P9" s="148"/>
      <c r="Q9" s="148"/>
      <c r="R9" s="148"/>
      <c r="S9" s="143"/>
      <c r="T9" s="155"/>
      <c r="Y9" s="52"/>
    </row>
    <row r="10" spans="1:25" ht="48" customHeight="1" x14ac:dyDescent="0.25">
      <c r="A10" s="151"/>
      <c r="B10" s="46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6"/>
      <c r="D10" s="71"/>
      <c r="E10" s="71"/>
      <c r="F10" s="71"/>
      <c r="H10" s="47"/>
      <c r="I10" s="47"/>
      <c r="J10" s="48"/>
      <c r="O10" s="111"/>
      <c r="P10" s="111"/>
      <c r="Q10" s="111"/>
      <c r="R10" s="111"/>
      <c r="S10" s="143"/>
      <c r="T10" s="115"/>
    </row>
    <row r="11" spans="1:25" ht="60" customHeight="1" x14ac:dyDescent="0.25">
      <c r="A11" s="151"/>
      <c r="B11" s="46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6"/>
      <c r="D11" s="41"/>
      <c r="E11" s="41"/>
      <c r="F11" s="41"/>
      <c r="H11" s="39"/>
      <c r="I11" s="39"/>
      <c r="J11" s="40"/>
      <c r="O11" s="111"/>
      <c r="P11" s="111"/>
      <c r="Q11" s="111"/>
      <c r="R11" s="111"/>
      <c r="S11" s="143"/>
      <c r="T11" s="115"/>
    </row>
    <row r="12" spans="1:25" ht="45.75" customHeight="1" x14ac:dyDescent="0.25">
      <c r="A12" s="151"/>
      <c r="B12" s="46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6"/>
      <c r="D12" s="41"/>
      <c r="E12" s="41"/>
      <c r="F12" s="41"/>
      <c r="G12" s="39"/>
      <c r="H12" s="39"/>
      <c r="I12" s="39"/>
      <c r="J12" s="40"/>
      <c r="O12" s="93"/>
      <c r="P12" s="93"/>
      <c r="Q12" s="93"/>
      <c r="R12" s="93"/>
      <c r="S12" s="93"/>
      <c r="T12" s="114"/>
    </row>
    <row r="13" spans="1:25" ht="18" customHeight="1" x14ac:dyDescent="0.25">
      <c r="A13" s="159" t="s">
        <v>27</v>
      </c>
      <c r="B13" s="160"/>
      <c r="C13" s="77" t="e">
        <f>AVERAGE(C7:C12)</f>
        <v>#DIV/0!</v>
      </c>
      <c r="D13" s="41"/>
      <c r="E13" s="41"/>
      <c r="F13" s="41"/>
      <c r="G13" s="39"/>
      <c r="H13" s="39"/>
      <c r="I13" s="39"/>
      <c r="J13" s="40"/>
      <c r="O13" s="47"/>
      <c r="P13" s="47"/>
      <c r="Q13" s="47" t="s">
        <v>17</v>
      </c>
      <c r="R13" s="47"/>
      <c r="S13" s="47"/>
    </row>
    <row r="14" spans="1:25" ht="48.75" customHeight="1" x14ac:dyDescent="0.25">
      <c r="A14" s="150" t="str">
        <f>УПРАВЛЕНИЕ!A12</f>
        <v>Патриотическое воспитание</v>
      </c>
      <c r="B14" s="46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6"/>
      <c r="D14" s="41"/>
      <c r="E14" s="41"/>
      <c r="F14" s="41"/>
      <c r="G14" s="41"/>
      <c r="H14" s="41"/>
      <c r="I14" s="68" t="s">
        <v>43</v>
      </c>
      <c r="J14" s="42"/>
      <c r="L14" s="49" t="e">
        <f>B64</f>
        <v>#DIV/0!</v>
      </c>
      <c r="O14" s="47"/>
      <c r="P14" s="47"/>
      <c r="Q14" s="47"/>
      <c r="R14" s="47"/>
      <c r="S14" s="47"/>
    </row>
    <row r="15" spans="1:25" ht="48" customHeight="1" x14ac:dyDescent="0.25">
      <c r="A15" s="151"/>
      <c r="B15" s="46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6"/>
      <c r="D15" s="72"/>
      <c r="E15" s="72"/>
      <c r="F15" s="72"/>
      <c r="O15" s="81"/>
      <c r="P15" s="81"/>
      <c r="Q15" s="81"/>
      <c r="R15" s="81"/>
      <c r="S15" s="81"/>
    </row>
    <row r="16" spans="1:25" ht="60" customHeight="1" x14ac:dyDescent="0.25">
      <c r="A16" s="151"/>
      <c r="B16" s="46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6"/>
      <c r="D16" s="72"/>
      <c r="E16" s="72"/>
      <c r="F16" s="72"/>
      <c r="G16" s="142" t="s">
        <v>46</v>
      </c>
      <c r="H16" s="142"/>
      <c r="I16" s="142"/>
      <c r="J16" s="142"/>
      <c r="K16" s="142"/>
      <c r="L16" s="142"/>
      <c r="O16" s="81"/>
      <c r="P16" s="81"/>
      <c r="Q16" s="81"/>
      <c r="R16" s="81"/>
      <c r="S16" s="81"/>
    </row>
    <row r="17" spans="1:19" ht="45" customHeight="1" x14ac:dyDescent="0.3">
      <c r="A17" s="161"/>
      <c r="B17" s="46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6"/>
      <c r="D17" s="72"/>
      <c r="E17" s="72"/>
      <c r="F17" s="72"/>
      <c r="G17" s="142"/>
      <c r="H17" s="142"/>
      <c r="I17" s="142"/>
      <c r="J17" s="142"/>
      <c r="K17" s="142"/>
      <c r="L17" s="142"/>
      <c r="O17" s="81"/>
      <c r="P17" s="98"/>
      <c r="Q17" s="98"/>
      <c r="R17" s="98"/>
      <c r="S17" s="82"/>
    </row>
    <row r="18" spans="1:19" ht="18" customHeight="1" x14ac:dyDescent="0.25">
      <c r="A18" s="159" t="s">
        <v>29</v>
      </c>
      <c r="B18" s="160"/>
      <c r="C18" s="77" t="e">
        <f>AVERAGE(C14:C17)</f>
        <v>#DIV/0!</v>
      </c>
      <c r="D18" s="72"/>
      <c r="E18" s="72"/>
      <c r="F18" s="72"/>
      <c r="G18" s="121"/>
      <c r="H18" s="121"/>
      <c r="I18" s="121"/>
      <c r="J18" s="121"/>
      <c r="K18" s="121"/>
      <c r="L18" s="121"/>
    </row>
    <row r="19" spans="1:19" ht="45" x14ac:dyDescent="0.25">
      <c r="A19" s="150" t="str">
        <f>УПРАВЛЕНИЕ!A16</f>
        <v>Духовно-нравственное воспитание</v>
      </c>
      <c r="B19" s="46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6"/>
      <c r="D19" s="72"/>
      <c r="E19" s="72"/>
      <c r="F19" s="72"/>
      <c r="G19" s="121"/>
      <c r="H19" s="121"/>
      <c r="I19" s="121"/>
      <c r="J19" s="121"/>
      <c r="K19" s="121"/>
      <c r="L19" s="121"/>
    </row>
    <row r="20" spans="1:19" ht="75" x14ac:dyDescent="0.25">
      <c r="A20" s="151"/>
      <c r="B20" s="46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6"/>
      <c r="D20" s="72"/>
      <c r="E20" s="72"/>
      <c r="F20" s="72"/>
      <c r="G20" s="112"/>
      <c r="H20" s="112"/>
      <c r="I20" s="112"/>
      <c r="J20" s="112"/>
      <c r="K20" s="112"/>
      <c r="L20" s="112"/>
    </row>
    <row r="21" spans="1:19" ht="75" x14ac:dyDescent="0.25">
      <c r="A21" s="151"/>
      <c r="B21" s="46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6"/>
      <c r="D21" s="72"/>
      <c r="E21" s="72"/>
      <c r="F21" s="72"/>
    </row>
    <row r="22" spans="1:19" ht="60" x14ac:dyDescent="0.25">
      <c r="A22" s="151"/>
      <c r="B22" s="46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6"/>
      <c r="D22" s="72"/>
      <c r="E22" s="72"/>
      <c r="F22" s="72"/>
    </row>
    <row r="23" spans="1:19" ht="60" x14ac:dyDescent="0.25">
      <c r="A23" s="151"/>
      <c r="B23" s="46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6"/>
      <c r="D23" s="72"/>
      <c r="E23" s="72"/>
      <c r="F23" s="72"/>
    </row>
    <row r="24" spans="1:19" ht="60.75" customHeight="1" x14ac:dyDescent="0.25">
      <c r="A24" s="161"/>
      <c r="B24" s="46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6"/>
      <c r="D24" s="72"/>
      <c r="E24" s="72"/>
      <c r="F24" s="72"/>
    </row>
    <row r="25" spans="1:19" ht="18" customHeight="1" x14ac:dyDescent="0.25">
      <c r="A25" s="157" t="s">
        <v>30</v>
      </c>
      <c r="B25" s="158"/>
      <c r="C25" s="77" t="e">
        <f>AVERAGE(C19:C24)</f>
        <v>#DIV/0!</v>
      </c>
      <c r="D25" s="72"/>
      <c r="E25" s="72"/>
      <c r="F25" s="72"/>
    </row>
    <row r="26" spans="1:19" ht="33.75" customHeight="1" x14ac:dyDescent="0.25">
      <c r="A26" s="156" t="str">
        <f>УПРАВЛЕНИЕ!A22</f>
        <v>Эстетическое воспитание</v>
      </c>
      <c r="B26" s="75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6"/>
      <c r="D26" s="72"/>
      <c r="E26" s="72"/>
      <c r="F26" s="72"/>
      <c r="G26" s="67"/>
      <c r="H26" s="67"/>
      <c r="I26" s="67"/>
      <c r="J26" s="67"/>
      <c r="K26" s="67"/>
      <c r="L26" s="67"/>
    </row>
    <row r="27" spans="1:19" ht="51" customHeight="1" x14ac:dyDescent="0.25">
      <c r="A27" s="156"/>
      <c r="B27" s="46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6"/>
      <c r="D27" s="72"/>
      <c r="E27" s="72"/>
      <c r="F27" s="72"/>
      <c r="G27" s="67"/>
      <c r="H27" s="67"/>
      <c r="I27" s="67"/>
      <c r="J27" s="67"/>
      <c r="K27" s="67"/>
      <c r="L27" s="67"/>
      <c r="M27" s="57"/>
    </row>
    <row r="28" spans="1:19" ht="45" x14ac:dyDescent="0.25">
      <c r="A28" s="156"/>
      <c r="B28" s="46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6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9" ht="61.5" customHeight="1" x14ac:dyDescent="0.25">
      <c r="A29" s="156"/>
      <c r="B29" s="46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6"/>
      <c r="D29" s="72"/>
      <c r="E29" s="72"/>
      <c r="F29" s="72"/>
      <c r="K29" s="57"/>
      <c r="L29" s="57"/>
      <c r="M29" s="57"/>
    </row>
    <row r="30" spans="1:19" ht="18" customHeight="1" x14ac:dyDescent="0.25">
      <c r="A30" s="157" t="s">
        <v>31</v>
      </c>
      <c r="B30" s="158"/>
      <c r="C30" s="77" t="e">
        <f>AVERAGE(C26:C29)</f>
        <v>#DIV/0!</v>
      </c>
      <c r="D30" s="72"/>
      <c r="E30" s="72"/>
      <c r="F30" s="72"/>
      <c r="K30" s="57"/>
      <c r="L30" s="57"/>
      <c r="M30" s="57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6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6"/>
      <c r="D31" s="72"/>
      <c r="E31" s="72"/>
      <c r="F31" s="72"/>
      <c r="G31" s="58"/>
      <c r="H31" s="58"/>
      <c r="I31" s="58"/>
      <c r="J31" s="58"/>
      <c r="K31" s="57"/>
      <c r="L31" s="57"/>
      <c r="M31" s="57"/>
    </row>
    <row r="32" spans="1:19" ht="64.5" customHeight="1" x14ac:dyDescent="0.25">
      <c r="A32" s="156"/>
      <c r="B32" s="46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6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6" ht="63" customHeight="1" x14ac:dyDescent="0.25">
      <c r="A33" s="156"/>
      <c r="B33" s="46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6"/>
      <c r="D33" s="72"/>
      <c r="E33" s="72"/>
      <c r="F33" s="72"/>
    </row>
    <row r="34" spans="1:6" ht="33" customHeight="1" x14ac:dyDescent="0.25">
      <c r="A34" s="156"/>
      <c r="B34" s="46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6"/>
      <c r="D34" s="72"/>
      <c r="E34" s="72"/>
      <c r="F34" s="72"/>
    </row>
    <row r="35" spans="1:6" ht="60" x14ac:dyDescent="0.25">
      <c r="A35" s="156"/>
      <c r="B35" s="46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6"/>
      <c r="D35" s="72"/>
      <c r="E35" s="72"/>
      <c r="F35" s="72"/>
    </row>
    <row r="36" spans="1:6" ht="45" x14ac:dyDescent="0.25">
      <c r="A36" s="156"/>
      <c r="B36" s="46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6"/>
      <c r="D36" s="72"/>
      <c r="E36" s="72"/>
      <c r="F36" s="72"/>
    </row>
    <row r="37" spans="1:6" ht="18" customHeight="1" x14ac:dyDescent="0.25">
      <c r="A37" s="157" t="s">
        <v>32</v>
      </c>
      <c r="B37" s="158"/>
      <c r="C37" s="77" t="e">
        <f>AVERAGE(C31:C36)</f>
        <v>#DIV/0!</v>
      </c>
      <c r="D37" s="72"/>
      <c r="E37" s="72"/>
      <c r="F37" s="72"/>
    </row>
    <row r="38" spans="1:6" ht="45" x14ac:dyDescent="0.25">
      <c r="A38" s="156" t="str">
        <f>УПРАВЛЕНИЕ!A32</f>
        <v>Трудовое воспитание</v>
      </c>
      <c r="B38" s="46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6"/>
      <c r="D38" s="72"/>
      <c r="E38" s="72"/>
      <c r="F38" s="72"/>
    </row>
    <row r="39" spans="1:6" ht="60" x14ac:dyDescent="0.25">
      <c r="A39" s="156"/>
      <c r="B39" s="46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6"/>
      <c r="D39" s="72"/>
      <c r="E39" s="72"/>
      <c r="F39" s="72"/>
    </row>
    <row r="40" spans="1:6" ht="64.5" customHeight="1" x14ac:dyDescent="0.25">
      <c r="A40" s="156"/>
      <c r="B40" s="46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6"/>
      <c r="D40" s="72"/>
      <c r="E40" s="72"/>
      <c r="F40" s="72"/>
    </row>
    <row r="41" spans="1:6" ht="45" x14ac:dyDescent="0.25">
      <c r="A41" s="156"/>
      <c r="B41" s="46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6"/>
      <c r="D41" s="72"/>
      <c r="E41" s="72"/>
      <c r="F41" s="72"/>
    </row>
    <row r="42" spans="1:6" ht="60" x14ac:dyDescent="0.25">
      <c r="A42" s="156"/>
      <c r="B42" s="46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6"/>
      <c r="D42" s="72"/>
      <c r="E42" s="72"/>
      <c r="F42" s="72"/>
    </row>
    <row r="43" spans="1:6" ht="45" x14ac:dyDescent="0.25">
      <c r="A43" s="156"/>
      <c r="B43" s="46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6"/>
      <c r="D43" s="72"/>
      <c r="E43" s="72"/>
      <c r="F43" s="72"/>
    </row>
    <row r="44" spans="1:6" ht="17.25" customHeight="1" x14ac:dyDescent="0.25">
      <c r="A44" s="157" t="s">
        <v>34</v>
      </c>
      <c r="B44" s="158"/>
      <c r="C44" s="77" t="e">
        <f>AVERAGE(C38:C43)</f>
        <v>#DIV/0!</v>
      </c>
      <c r="D44" s="72"/>
      <c r="E44" s="72"/>
      <c r="F44" s="72"/>
    </row>
    <row r="45" spans="1:6" ht="60" x14ac:dyDescent="0.25">
      <c r="A45" s="156" t="str">
        <f>УПРАВЛЕНИЕ!A38</f>
        <v>Экологическое воспитание</v>
      </c>
      <c r="B45" s="46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6"/>
      <c r="D45" s="72"/>
      <c r="E45" s="72"/>
      <c r="F45" s="72"/>
    </row>
    <row r="46" spans="1:6" ht="23.25" customHeight="1" x14ac:dyDescent="0.25">
      <c r="A46" s="156"/>
      <c r="B46" s="46" t="str">
        <f>УПРАВЛЕНИЕ!B39</f>
        <v>Выражает деятельное неприятие действий, приносящих вред природе.</v>
      </c>
      <c r="C46" s="76"/>
      <c r="D46" s="72"/>
      <c r="E46" s="72"/>
      <c r="F46" s="72"/>
    </row>
    <row r="47" spans="1:6" ht="30" x14ac:dyDescent="0.25">
      <c r="A47" s="156"/>
      <c r="B47" s="46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6"/>
      <c r="D47" s="72"/>
      <c r="E47" s="72"/>
      <c r="F47" s="72"/>
    </row>
    <row r="48" spans="1:6" ht="45" x14ac:dyDescent="0.25">
      <c r="A48" s="156"/>
      <c r="B48" s="46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6"/>
      <c r="D48" s="72"/>
      <c r="E48" s="72"/>
      <c r="F48" s="72"/>
    </row>
    <row r="49" spans="1:6" ht="18" customHeight="1" x14ac:dyDescent="0.25">
      <c r="A49" s="157" t="s">
        <v>44</v>
      </c>
      <c r="B49" s="158"/>
      <c r="C49" s="77" t="e">
        <f>AVERAGE(C45:C48)</f>
        <v>#DIV/0!</v>
      </c>
      <c r="D49" s="72"/>
      <c r="E49" s="72"/>
      <c r="F49" s="72"/>
    </row>
    <row r="50" spans="1:6" ht="32.25" customHeight="1" x14ac:dyDescent="0.25">
      <c r="A50" s="156" t="str">
        <f>УПРАВЛЕНИЕ!A42</f>
        <v>Ценность научного познания</v>
      </c>
      <c r="B50" s="46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6"/>
      <c r="D50" s="72"/>
      <c r="E50" s="72"/>
      <c r="F50" s="72"/>
    </row>
    <row r="51" spans="1:6" ht="60" x14ac:dyDescent="0.25">
      <c r="A51" s="156"/>
      <c r="B51" s="46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6"/>
      <c r="D51" s="72"/>
      <c r="E51" s="72"/>
      <c r="F51" s="72"/>
    </row>
    <row r="52" spans="1:6" ht="30" x14ac:dyDescent="0.25">
      <c r="A52" s="156"/>
      <c r="B52" s="46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6"/>
      <c r="D52" s="72"/>
      <c r="E52" s="72"/>
      <c r="F52" s="72"/>
    </row>
    <row r="53" spans="1:6" ht="47.25" customHeight="1" x14ac:dyDescent="0.25">
      <c r="A53" s="156"/>
      <c r="B53" s="46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6"/>
      <c r="D53" s="72"/>
      <c r="E53" s="72"/>
      <c r="F53" s="72"/>
    </row>
    <row r="54" spans="1:6" x14ac:dyDescent="0.25">
      <c r="A54" s="157" t="s">
        <v>35</v>
      </c>
      <c r="B54" s="158"/>
      <c r="C54" s="77" t="e">
        <f>AVERAGE(C50:C53)</f>
        <v>#DIV/0!</v>
      </c>
      <c r="D54" s="72"/>
      <c r="E54" s="72"/>
      <c r="F54" s="72"/>
    </row>
    <row r="55" spans="1:6" s="36" customFormat="1" x14ac:dyDescent="0.25">
      <c r="A55" s="118"/>
      <c r="B55" s="119"/>
      <c r="C55" s="120"/>
      <c r="D55" s="37"/>
      <c r="E55" s="37"/>
      <c r="F55" s="37"/>
    </row>
    <row r="56" spans="1:6" hidden="1" x14ac:dyDescent="0.25">
      <c r="A56" s="45" t="s">
        <v>38</v>
      </c>
      <c r="B56" s="44" t="e">
        <f>C13</f>
        <v>#DIV/0!</v>
      </c>
    </row>
    <row r="57" spans="1:6" hidden="1" x14ac:dyDescent="0.25">
      <c r="A57" s="45" t="s">
        <v>39</v>
      </c>
      <c r="B57" s="44" t="e">
        <f>C18</f>
        <v>#DIV/0!</v>
      </c>
    </row>
    <row r="58" spans="1:6" ht="30" hidden="1" x14ac:dyDescent="0.25">
      <c r="A58" s="45" t="s">
        <v>36</v>
      </c>
      <c r="B58" s="44" t="e">
        <f>C25</f>
        <v>#DIV/0!</v>
      </c>
    </row>
    <row r="59" spans="1:6" hidden="1" x14ac:dyDescent="0.25">
      <c r="A59" s="66" t="s">
        <v>37</v>
      </c>
      <c r="B59" s="44" t="e">
        <f>C30</f>
        <v>#DIV/0!</v>
      </c>
    </row>
    <row r="60" spans="1:6" hidden="1" x14ac:dyDescent="0.25">
      <c r="A60" s="45" t="s">
        <v>40</v>
      </c>
      <c r="B60" s="44" t="e">
        <f>C37</f>
        <v>#DIV/0!</v>
      </c>
    </row>
    <row r="61" spans="1:6" hidden="1" x14ac:dyDescent="0.25">
      <c r="A61" s="45" t="s">
        <v>41</v>
      </c>
      <c r="B61" s="44" t="e">
        <f>C44</f>
        <v>#DIV/0!</v>
      </c>
    </row>
    <row r="62" spans="1:6" hidden="1" x14ac:dyDescent="0.25">
      <c r="A62" s="23" t="s">
        <v>42</v>
      </c>
      <c r="B62" s="44" t="e">
        <f>C49</f>
        <v>#DIV/0!</v>
      </c>
    </row>
    <row r="63" spans="1:6" ht="30" hidden="1" x14ac:dyDescent="0.25">
      <c r="A63" s="45" t="s">
        <v>26</v>
      </c>
      <c r="B63" s="44" t="e">
        <f>C54</f>
        <v>#DIV/0!</v>
      </c>
    </row>
    <row r="64" spans="1:6" hidden="1" x14ac:dyDescent="0.25">
      <c r="A64" s="79" t="s">
        <v>16</v>
      </c>
      <c r="B64" s="80" t="e">
        <f>AVERAGE(B56:B63)</f>
        <v>#DIV/0!</v>
      </c>
    </row>
    <row r="68" spans="1:2" x14ac:dyDescent="0.25">
      <c r="B68" s="24" t="s">
        <v>17</v>
      </c>
    </row>
    <row r="69" spans="1:2" ht="75" hidden="1" x14ac:dyDescent="0.25">
      <c r="A69" s="45" t="s">
        <v>0</v>
      </c>
    </row>
    <row r="70" spans="1:2" ht="75" hidden="1" x14ac:dyDescent="0.25">
      <c r="A70" s="45" t="s">
        <v>1</v>
      </c>
    </row>
    <row r="71" spans="1:2" ht="75" hidden="1" x14ac:dyDescent="0.25">
      <c r="A71" s="45" t="s">
        <v>2</v>
      </c>
    </row>
    <row r="72" spans="1:2" hidden="1" x14ac:dyDescent="0.25"/>
    <row r="73" spans="1:2" hidden="1" x14ac:dyDescent="0.25">
      <c r="A73" s="23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9" t="str">
        <f>СТАРТ!A1</f>
        <v>Мониторинг личностных результатов обучающихся (CОО)</v>
      </c>
      <c r="B1" s="149"/>
      <c r="C1" s="149"/>
    </row>
    <row r="3" spans="1:25" ht="21" customHeight="1" x14ac:dyDescent="0.25">
      <c r="A3" s="7">
        <f>СТАРТ!B5</f>
        <v>0</v>
      </c>
      <c r="B3" s="74">
        <f>СТАРТ!B15</f>
        <v>0</v>
      </c>
      <c r="C3" s="59">
        <f>СТАРТ!D5</f>
        <v>0</v>
      </c>
      <c r="D3" s="73"/>
      <c r="E3" s="153" t="s">
        <v>76</v>
      </c>
      <c r="F3" s="153"/>
      <c r="G3" s="153"/>
      <c r="H3" s="153"/>
      <c r="I3" s="153"/>
      <c r="J3" s="153"/>
      <c r="K3" s="153"/>
      <c r="L3" s="153"/>
      <c r="M3" s="153"/>
    </row>
    <row r="4" spans="1:25" ht="15.75" x14ac:dyDescent="0.25">
      <c r="A4" s="116" t="s">
        <v>4</v>
      </c>
      <c r="B4" s="113"/>
      <c r="C4" s="116" t="s">
        <v>5</v>
      </c>
      <c r="D4" s="53"/>
      <c r="E4" s="53"/>
      <c r="F4" s="154">
        <f>B3</f>
        <v>0</v>
      </c>
      <c r="G4" s="154"/>
      <c r="H4" s="154"/>
      <c r="I4" s="154"/>
      <c r="J4" s="154"/>
      <c r="K4" s="154"/>
      <c r="L4" s="154"/>
      <c r="M4" s="154"/>
    </row>
    <row r="5" spans="1:25" ht="21" customHeight="1" x14ac:dyDescent="0.25">
      <c r="D5" s="53"/>
      <c r="E5" s="53"/>
      <c r="F5" s="53"/>
      <c r="G5" s="55"/>
      <c r="H5" s="152" t="s">
        <v>19</v>
      </c>
      <c r="I5" s="152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78" t="s">
        <v>21</v>
      </c>
      <c r="B6" s="78" t="s">
        <v>12</v>
      </c>
      <c r="C6" s="78" t="s">
        <v>3</v>
      </c>
      <c r="D6" s="72"/>
      <c r="E6" s="72"/>
      <c r="F6" s="144">
        <f>СТАРТ!B3</f>
        <v>0</v>
      </c>
      <c r="G6" s="144"/>
      <c r="I6" s="50"/>
      <c r="J6" s="51"/>
      <c r="L6" s="147">
        <f>A3</f>
        <v>0</v>
      </c>
      <c r="M6" s="147"/>
    </row>
    <row r="7" spans="1:25" ht="45.75" customHeight="1" x14ac:dyDescent="0.25">
      <c r="A7" s="150" t="str">
        <f>УПРАВЛЕНИЕ!A6</f>
        <v>Гражданское воспитание</v>
      </c>
      <c r="B7" s="46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6"/>
      <c r="D7" s="70"/>
      <c r="E7" s="70"/>
      <c r="F7" s="145" t="s">
        <v>15</v>
      </c>
      <c r="G7" s="145"/>
      <c r="H7" s="30"/>
      <c r="I7" s="47"/>
      <c r="J7" s="48"/>
      <c r="L7" s="145" t="s">
        <v>4</v>
      </c>
      <c r="M7" s="145"/>
      <c r="O7" s="146" t="s">
        <v>13</v>
      </c>
      <c r="P7" s="146"/>
      <c r="Q7" s="146"/>
      <c r="R7" s="146"/>
      <c r="S7" s="146"/>
      <c r="T7" s="92"/>
    </row>
    <row r="8" spans="1:25" ht="60" customHeight="1" x14ac:dyDescent="0.25">
      <c r="A8" s="151"/>
      <c r="B8" s="46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6"/>
      <c r="D8" s="71"/>
      <c r="E8" s="71"/>
      <c r="F8" s="71"/>
      <c r="O8" s="148" t="s">
        <v>50</v>
      </c>
      <c r="P8" s="148"/>
      <c r="Q8" s="148"/>
      <c r="R8" s="148"/>
      <c r="S8" s="143" t="s">
        <v>51</v>
      </c>
      <c r="T8" s="155"/>
    </row>
    <row r="9" spans="1:25" ht="60" customHeight="1" x14ac:dyDescent="0.25">
      <c r="A9" s="151"/>
      <c r="B9" s="46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6"/>
      <c r="D9" s="71"/>
      <c r="E9" s="71"/>
      <c r="F9" s="71"/>
      <c r="O9" s="148"/>
      <c r="P9" s="148"/>
      <c r="Q9" s="148"/>
      <c r="R9" s="148"/>
      <c r="S9" s="143"/>
      <c r="T9" s="155"/>
      <c r="Y9" s="52"/>
    </row>
    <row r="10" spans="1:25" ht="48" customHeight="1" x14ac:dyDescent="0.25">
      <c r="A10" s="151"/>
      <c r="B10" s="46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6"/>
      <c r="D10" s="71"/>
      <c r="E10" s="71"/>
      <c r="F10" s="71"/>
      <c r="H10" s="47"/>
      <c r="I10" s="47"/>
      <c r="J10" s="48"/>
      <c r="O10" s="111"/>
      <c r="P10" s="111"/>
      <c r="Q10" s="111"/>
      <c r="R10" s="111"/>
      <c r="S10" s="143"/>
      <c r="T10" s="115"/>
    </row>
    <row r="11" spans="1:25" ht="60" customHeight="1" x14ac:dyDescent="0.25">
      <c r="A11" s="151"/>
      <c r="B11" s="46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6"/>
      <c r="D11" s="41"/>
      <c r="E11" s="41"/>
      <c r="F11" s="41"/>
      <c r="H11" s="39"/>
      <c r="I11" s="39"/>
      <c r="J11" s="40"/>
      <c r="O11" s="111"/>
      <c r="P11" s="111"/>
      <c r="Q11" s="111"/>
      <c r="R11" s="111"/>
      <c r="S11" s="143"/>
      <c r="T11" s="115"/>
    </row>
    <row r="12" spans="1:25" ht="45.75" customHeight="1" x14ac:dyDescent="0.25">
      <c r="A12" s="151"/>
      <c r="B12" s="46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6"/>
      <c r="D12" s="41"/>
      <c r="E12" s="41"/>
      <c r="F12" s="41"/>
      <c r="G12" s="39"/>
      <c r="H12" s="39"/>
      <c r="I12" s="39"/>
      <c r="J12" s="40"/>
      <c r="O12" s="93"/>
      <c r="P12" s="93"/>
      <c r="Q12" s="93"/>
      <c r="R12" s="93"/>
      <c r="S12" s="93"/>
      <c r="T12" s="114"/>
    </row>
    <row r="13" spans="1:25" ht="18" customHeight="1" x14ac:dyDescent="0.25">
      <c r="A13" s="159" t="s">
        <v>27</v>
      </c>
      <c r="B13" s="160"/>
      <c r="C13" s="77" t="e">
        <f>AVERAGE(C7:C12)</f>
        <v>#DIV/0!</v>
      </c>
      <c r="D13" s="41"/>
      <c r="E13" s="41"/>
      <c r="F13" s="41"/>
      <c r="G13" s="39"/>
      <c r="H13" s="39"/>
      <c r="I13" s="39"/>
      <c r="J13" s="40"/>
      <c r="O13" s="47"/>
      <c r="P13" s="47"/>
      <c r="Q13" s="47" t="s">
        <v>17</v>
      </c>
      <c r="R13" s="47"/>
      <c r="S13" s="47"/>
    </row>
    <row r="14" spans="1:25" ht="48.75" customHeight="1" x14ac:dyDescent="0.25">
      <c r="A14" s="150" t="str">
        <f>УПРАВЛЕНИЕ!A12</f>
        <v>Патриотическое воспитание</v>
      </c>
      <c r="B14" s="46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6"/>
      <c r="D14" s="41"/>
      <c r="E14" s="41"/>
      <c r="F14" s="41"/>
      <c r="G14" s="41"/>
      <c r="H14" s="41"/>
      <c r="I14" s="68" t="s">
        <v>43</v>
      </c>
      <c r="J14" s="42"/>
      <c r="L14" s="49" t="e">
        <f>B64</f>
        <v>#DIV/0!</v>
      </c>
      <c r="O14" s="47"/>
      <c r="P14" s="47"/>
      <c r="Q14" s="47"/>
      <c r="R14" s="47"/>
      <c r="S14" s="47"/>
    </row>
    <row r="15" spans="1:25" ht="48" customHeight="1" x14ac:dyDescent="0.25">
      <c r="A15" s="151"/>
      <c r="B15" s="46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6"/>
      <c r="D15" s="72"/>
      <c r="E15" s="72"/>
      <c r="F15" s="72"/>
      <c r="O15" s="81"/>
      <c r="P15" s="81"/>
      <c r="Q15" s="81"/>
      <c r="R15" s="81"/>
      <c r="S15" s="81"/>
    </row>
    <row r="16" spans="1:25" ht="60" customHeight="1" x14ac:dyDescent="0.25">
      <c r="A16" s="151"/>
      <c r="B16" s="46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6"/>
      <c r="D16" s="72"/>
      <c r="E16" s="72"/>
      <c r="F16" s="72"/>
      <c r="G16" s="142" t="s">
        <v>46</v>
      </c>
      <c r="H16" s="142"/>
      <c r="I16" s="142"/>
      <c r="J16" s="142"/>
      <c r="K16" s="142"/>
      <c r="L16" s="142"/>
      <c r="O16" s="81"/>
      <c r="P16" s="81"/>
      <c r="Q16" s="81"/>
      <c r="R16" s="81"/>
      <c r="S16" s="81"/>
    </row>
    <row r="17" spans="1:19" ht="45" customHeight="1" x14ac:dyDescent="0.3">
      <c r="A17" s="161"/>
      <c r="B17" s="46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6"/>
      <c r="D17" s="72"/>
      <c r="E17" s="72"/>
      <c r="F17" s="72"/>
      <c r="G17" s="142"/>
      <c r="H17" s="142"/>
      <c r="I17" s="142"/>
      <c r="J17" s="142"/>
      <c r="K17" s="142"/>
      <c r="L17" s="142"/>
      <c r="O17" s="81"/>
      <c r="P17" s="98"/>
      <c r="Q17" s="98"/>
      <c r="R17" s="98"/>
      <c r="S17" s="82"/>
    </row>
    <row r="18" spans="1:19" ht="18" customHeight="1" x14ac:dyDescent="0.25">
      <c r="A18" s="159" t="s">
        <v>29</v>
      </c>
      <c r="B18" s="160"/>
      <c r="C18" s="77" t="e">
        <f>AVERAGE(C14:C17)</f>
        <v>#DIV/0!</v>
      </c>
      <c r="D18" s="72"/>
      <c r="E18" s="72"/>
      <c r="F18" s="72"/>
      <c r="G18" s="121"/>
      <c r="H18" s="121"/>
      <c r="I18" s="121"/>
      <c r="J18" s="121"/>
      <c r="K18" s="121"/>
      <c r="L18" s="121"/>
    </row>
    <row r="19" spans="1:19" ht="45" x14ac:dyDescent="0.25">
      <c r="A19" s="150" t="str">
        <f>УПРАВЛЕНИЕ!A16</f>
        <v>Духовно-нравственное воспитание</v>
      </c>
      <c r="B19" s="46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6"/>
      <c r="D19" s="72"/>
      <c r="E19" s="72"/>
      <c r="F19" s="72"/>
      <c r="G19" s="121"/>
      <c r="H19" s="121"/>
      <c r="I19" s="121"/>
      <c r="J19" s="121"/>
      <c r="K19" s="121"/>
      <c r="L19" s="121"/>
    </row>
    <row r="20" spans="1:19" ht="75" x14ac:dyDescent="0.25">
      <c r="A20" s="151"/>
      <c r="B20" s="46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6"/>
      <c r="D20" s="72"/>
      <c r="E20" s="72"/>
      <c r="F20" s="72"/>
      <c r="G20" s="112"/>
      <c r="H20" s="112"/>
      <c r="I20" s="112"/>
      <c r="J20" s="112"/>
      <c r="K20" s="112"/>
      <c r="L20" s="112"/>
    </row>
    <row r="21" spans="1:19" ht="75" x14ac:dyDescent="0.25">
      <c r="A21" s="151"/>
      <c r="B21" s="46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6"/>
      <c r="D21" s="72"/>
      <c r="E21" s="72"/>
      <c r="F21" s="72"/>
    </row>
    <row r="22" spans="1:19" ht="60" x14ac:dyDescent="0.25">
      <c r="A22" s="151"/>
      <c r="B22" s="46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6"/>
      <c r="D22" s="72"/>
      <c r="E22" s="72"/>
      <c r="F22" s="72"/>
    </row>
    <row r="23" spans="1:19" ht="60" x14ac:dyDescent="0.25">
      <c r="A23" s="151"/>
      <c r="B23" s="46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6"/>
      <c r="D23" s="72"/>
      <c r="E23" s="72"/>
      <c r="F23" s="72"/>
    </row>
    <row r="24" spans="1:19" ht="60.75" customHeight="1" x14ac:dyDescent="0.25">
      <c r="A24" s="161"/>
      <c r="B24" s="46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6"/>
      <c r="D24" s="72"/>
      <c r="E24" s="72"/>
      <c r="F24" s="72"/>
    </row>
    <row r="25" spans="1:19" ht="18" customHeight="1" x14ac:dyDescent="0.25">
      <c r="A25" s="157" t="s">
        <v>30</v>
      </c>
      <c r="B25" s="158"/>
      <c r="C25" s="77" t="e">
        <f>AVERAGE(C19:C24)</f>
        <v>#DIV/0!</v>
      </c>
      <c r="D25" s="72"/>
      <c r="E25" s="72"/>
      <c r="F25" s="72"/>
    </row>
    <row r="26" spans="1:19" ht="33.75" customHeight="1" x14ac:dyDescent="0.25">
      <c r="A26" s="156" t="str">
        <f>УПРАВЛЕНИЕ!A22</f>
        <v>Эстетическое воспитание</v>
      </c>
      <c r="B26" s="75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6"/>
      <c r="D26" s="72"/>
      <c r="E26" s="72"/>
      <c r="F26" s="72"/>
      <c r="G26" s="67"/>
      <c r="H26" s="67"/>
      <c r="I26" s="67"/>
      <c r="J26" s="67"/>
      <c r="K26" s="67"/>
      <c r="L26" s="67"/>
    </row>
    <row r="27" spans="1:19" ht="51" customHeight="1" x14ac:dyDescent="0.25">
      <c r="A27" s="156"/>
      <c r="B27" s="46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6"/>
      <c r="D27" s="72"/>
      <c r="E27" s="72"/>
      <c r="F27" s="72"/>
      <c r="G27" s="67"/>
      <c r="H27" s="67"/>
      <c r="I27" s="67"/>
      <c r="J27" s="67"/>
      <c r="K27" s="67"/>
      <c r="L27" s="67"/>
      <c r="M27" s="57"/>
    </row>
    <row r="28" spans="1:19" ht="45" x14ac:dyDescent="0.25">
      <c r="A28" s="156"/>
      <c r="B28" s="46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6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9" ht="61.5" customHeight="1" x14ac:dyDescent="0.25">
      <c r="A29" s="156"/>
      <c r="B29" s="46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6"/>
      <c r="D29" s="72"/>
      <c r="E29" s="72"/>
      <c r="F29" s="72"/>
      <c r="K29" s="57"/>
      <c r="L29" s="57"/>
      <c r="M29" s="57"/>
    </row>
    <row r="30" spans="1:19" ht="18" customHeight="1" x14ac:dyDescent="0.25">
      <c r="A30" s="157" t="s">
        <v>31</v>
      </c>
      <c r="B30" s="158"/>
      <c r="C30" s="77" t="e">
        <f>AVERAGE(C26:C29)</f>
        <v>#DIV/0!</v>
      </c>
      <c r="D30" s="72"/>
      <c r="E30" s="72"/>
      <c r="F30" s="72"/>
      <c r="K30" s="57"/>
      <c r="L30" s="57"/>
      <c r="M30" s="57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6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6"/>
      <c r="D31" s="72"/>
      <c r="E31" s="72"/>
      <c r="F31" s="72"/>
      <c r="G31" s="58"/>
      <c r="H31" s="58"/>
      <c r="I31" s="58"/>
      <c r="J31" s="58"/>
      <c r="K31" s="57"/>
      <c r="L31" s="57"/>
      <c r="M31" s="57"/>
    </row>
    <row r="32" spans="1:19" ht="64.5" customHeight="1" x14ac:dyDescent="0.25">
      <c r="A32" s="156"/>
      <c r="B32" s="46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6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6" ht="63" customHeight="1" x14ac:dyDescent="0.25">
      <c r="A33" s="156"/>
      <c r="B33" s="46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6"/>
      <c r="D33" s="72"/>
      <c r="E33" s="72"/>
      <c r="F33" s="72"/>
    </row>
    <row r="34" spans="1:6" ht="33" customHeight="1" x14ac:dyDescent="0.25">
      <c r="A34" s="156"/>
      <c r="B34" s="46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6"/>
      <c r="D34" s="72"/>
      <c r="E34" s="72"/>
      <c r="F34" s="72"/>
    </row>
    <row r="35" spans="1:6" ht="60" x14ac:dyDescent="0.25">
      <c r="A35" s="156"/>
      <c r="B35" s="46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6"/>
      <c r="D35" s="72"/>
      <c r="E35" s="72"/>
      <c r="F35" s="72"/>
    </row>
    <row r="36" spans="1:6" ht="45" x14ac:dyDescent="0.25">
      <c r="A36" s="156"/>
      <c r="B36" s="46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6"/>
      <c r="D36" s="72"/>
      <c r="E36" s="72"/>
      <c r="F36" s="72"/>
    </row>
    <row r="37" spans="1:6" ht="18" customHeight="1" x14ac:dyDescent="0.25">
      <c r="A37" s="157" t="s">
        <v>32</v>
      </c>
      <c r="B37" s="158"/>
      <c r="C37" s="77" t="e">
        <f>AVERAGE(C31:C36)</f>
        <v>#DIV/0!</v>
      </c>
      <c r="D37" s="72"/>
      <c r="E37" s="72"/>
      <c r="F37" s="72"/>
    </row>
    <row r="38" spans="1:6" ht="45" x14ac:dyDescent="0.25">
      <c r="A38" s="156" t="str">
        <f>УПРАВЛЕНИЕ!A32</f>
        <v>Трудовое воспитание</v>
      </c>
      <c r="B38" s="46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6"/>
      <c r="D38" s="72"/>
      <c r="E38" s="72"/>
      <c r="F38" s="72"/>
    </row>
    <row r="39" spans="1:6" ht="60" x14ac:dyDescent="0.25">
      <c r="A39" s="156"/>
      <c r="B39" s="46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6"/>
      <c r="D39" s="72"/>
      <c r="E39" s="72"/>
      <c r="F39" s="72"/>
    </row>
    <row r="40" spans="1:6" ht="64.5" customHeight="1" x14ac:dyDescent="0.25">
      <c r="A40" s="156"/>
      <c r="B40" s="46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6"/>
      <c r="D40" s="72"/>
      <c r="E40" s="72"/>
      <c r="F40" s="72"/>
    </row>
    <row r="41" spans="1:6" ht="45" x14ac:dyDescent="0.25">
      <c r="A41" s="156"/>
      <c r="B41" s="46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6"/>
      <c r="D41" s="72"/>
      <c r="E41" s="72"/>
      <c r="F41" s="72"/>
    </row>
    <row r="42" spans="1:6" ht="60" x14ac:dyDescent="0.25">
      <c r="A42" s="156"/>
      <c r="B42" s="46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6"/>
      <c r="D42" s="72"/>
      <c r="E42" s="72"/>
      <c r="F42" s="72"/>
    </row>
    <row r="43" spans="1:6" ht="45" x14ac:dyDescent="0.25">
      <c r="A43" s="156"/>
      <c r="B43" s="46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6"/>
      <c r="D43" s="72"/>
      <c r="E43" s="72"/>
      <c r="F43" s="72"/>
    </row>
    <row r="44" spans="1:6" ht="17.25" customHeight="1" x14ac:dyDescent="0.25">
      <c r="A44" s="157" t="s">
        <v>34</v>
      </c>
      <c r="B44" s="158"/>
      <c r="C44" s="77" t="e">
        <f>AVERAGE(C38:C43)</f>
        <v>#DIV/0!</v>
      </c>
      <c r="D44" s="72"/>
      <c r="E44" s="72"/>
      <c r="F44" s="72"/>
    </row>
    <row r="45" spans="1:6" ht="60" x14ac:dyDescent="0.25">
      <c r="A45" s="156" t="str">
        <f>УПРАВЛЕНИЕ!A38</f>
        <v>Экологическое воспитание</v>
      </c>
      <c r="B45" s="46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6"/>
      <c r="D45" s="72"/>
      <c r="E45" s="72"/>
      <c r="F45" s="72"/>
    </row>
    <row r="46" spans="1:6" ht="23.25" customHeight="1" x14ac:dyDescent="0.25">
      <c r="A46" s="156"/>
      <c r="B46" s="46" t="str">
        <f>УПРАВЛЕНИЕ!B39</f>
        <v>Выражает деятельное неприятие действий, приносящих вред природе.</v>
      </c>
      <c r="C46" s="76"/>
      <c r="D46" s="72"/>
      <c r="E46" s="72"/>
      <c r="F46" s="72"/>
    </row>
    <row r="47" spans="1:6" ht="30" x14ac:dyDescent="0.25">
      <c r="A47" s="156"/>
      <c r="B47" s="46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6"/>
      <c r="D47" s="72"/>
      <c r="E47" s="72"/>
      <c r="F47" s="72"/>
    </row>
    <row r="48" spans="1:6" ht="45" x14ac:dyDescent="0.25">
      <c r="A48" s="156"/>
      <c r="B48" s="46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6"/>
      <c r="D48" s="72"/>
      <c r="E48" s="72"/>
      <c r="F48" s="72"/>
    </row>
    <row r="49" spans="1:6" ht="18" customHeight="1" x14ac:dyDescent="0.25">
      <c r="A49" s="157" t="s">
        <v>44</v>
      </c>
      <c r="B49" s="158"/>
      <c r="C49" s="77" t="e">
        <f>AVERAGE(C45:C48)</f>
        <v>#DIV/0!</v>
      </c>
      <c r="D49" s="72"/>
      <c r="E49" s="72"/>
      <c r="F49" s="72"/>
    </row>
    <row r="50" spans="1:6" ht="32.25" customHeight="1" x14ac:dyDescent="0.25">
      <c r="A50" s="156" t="str">
        <f>УПРАВЛЕНИЕ!A42</f>
        <v>Ценность научного познания</v>
      </c>
      <c r="B50" s="46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6"/>
      <c r="D50" s="72"/>
      <c r="E50" s="72"/>
      <c r="F50" s="72"/>
    </row>
    <row r="51" spans="1:6" ht="60" x14ac:dyDescent="0.25">
      <c r="A51" s="156"/>
      <c r="B51" s="46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6"/>
      <c r="D51" s="72"/>
      <c r="E51" s="72"/>
      <c r="F51" s="72"/>
    </row>
    <row r="52" spans="1:6" ht="30" x14ac:dyDescent="0.25">
      <c r="A52" s="156"/>
      <c r="B52" s="46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6"/>
      <c r="D52" s="72"/>
      <c r="E52" s="72"/>
      <c r="F52" s="72"/>
    </row>
    <row r="53" spans="1:6" ht="47.25" customHeight="1" x14ac:dyDescent="0.25">
      <c r="A53" s="156"/>
      <c r="B53" s="46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6"/>
      <c r="D53" s="72"/>
      <c r="E53" s="72"/>
      <c r="F53" s="72"/>
    </row>
    <row r="54" spans="1:6" x14ac:dyDescent="0.25">
      <c r="A54" s="157" t="s">
        <v>35</v>
      </c>
      <c r="B54" s="158"/>
      <c r="C54" s="77" t="e">
        <f>AVERAGE(C50:C53)</f>
        <v>#DIV/0!</v>
      </c>
      <c r="D54" s="72"/>
      <c r="E54" s="72"/>
      <c r="F54" s="72"/>
    </row>
    <row r="55" spans="1:6" s="36" customFormat="1" x14ac:dyDescent="0.25">
      <c r="A55" s="118"/>
      <c r="B55" s="119"/>
      <c r="C55" s="120"/>
      <c r="D55" s="37"/>
      <c r="E55" s="37"/>
      <c r="F55" s="37"/>
    </row>
    <row r="56" spans="1:6" hidden="1" x14ac:dyDescent="0.25">
      <c r="A56" s="45" t="s">
        <v>38</v>
      </c>
      <c r="B56" s="44" t="e">
        <f>C13</f>
        <v>#DIV/0!</v>
      </c>
    </row>
    <row r="57" spans="1:6" hidden="1" x14ac:dyDescent="0.25">
      <c r="A57" s="45" t="s">
        <v>39</v>
      </c>
      <c r="B57" s="44" t="e">
        <f>C18</f>
        <v>#DIV/0!</v>
      </c>
    </row>
    <row r="58" spans="1:6" ht="30" hidden="1" x14ac:dyDescent="0.25">
      <c r="A58" s="45" t="s">
        <v>36</v>
      </c>
      <c r="B58" s="44" t="e">
        <f>C25</f>
        <v>#DIV/0!</v>
      </c>
    </row>
    <row r="59" spans="1:6" hidden="1" x14ac:dyDescent="0.25">
      <c r="A59" s="66" t="s">
        <v>37</v>
      </c>
      <c r="B59" s="44" t="e">
        <f>C30</f>
        <v>#DIV/0!</v>
      </c>
    </row>
    <row r="60" spans="1:6" hidden="1" x14ac:dyDescent="0.25">
      <c r="A60" s="45" t="s">
        <v>40</v>
      </c>
      <c r="B60" s="44" t="e">
        <f>C37</f>
        <v>#DIV/0!</v>
      </c>
    </row>
    <row r="61" spans="1:6" hidden="1" x14ac:dyDescent="0.25">
      <c r="A61" s="45" t="s">
        <v>41</v>
      </c>
      <c r="B61" s="44" t="e">
        <f>C44</f>
        <v>#DIV/0!</v>
      </c>
    </row>
    <row r="62" spans="1:6" hidden="1" x14ac:dyDescent="0.25">
      <c r="A62" s="23" t="s">
        <v>42</v>
      </c>
      <c r="B62" s="44" t="e">
        <f>C49</f>
        <v>#DIV/0!</v>
      </c>
    </row>
    <row r="63" spans="1:6" ht="30" hidden="1" x14ac:dyDescent="0.25">
      <c r="A63" s="45" t="s">
        <v>26</v>
      </c>
      <c r="B63" s="44" t="e">
        <f>C54</f>
        <v>#DIV/0!</v>
      </c>
    </row>
    <row r="64" spans="1:6" hidden="1" x14ac:dyDescent="0.25">
      <c r="A64" s="79" t="s">
        <v>16</v>
      </c>
      <c r="B64" s="80" t="e">
        <f>AVERAGE(B56:B63)</f>
        <v>#DIV/0!</v>
      </c>
    </row>
    <row r="68" spans="1:2" x14ac:dyDescent="0.25">
      <c r="B68" s="24" t="s">
        <v>17</v>
      </c>
    </row>
    <row r="69" spans="1:2" ht="75" hidden="1" x14ac:dyDescent="0.25">
      <c r="A69" s="45" t="s">
        <v>0</v>
      </c>
    </row>
    <row r="70" spans="1:2" ht="75" hidden="1" x14ac:dyDescent="0.25">
      <c r="A70" s="45" t="s">
        <v>1</v>
      </c>
    </row>
    <row r="71" spans="1:2" ht="75" hidden="1" x14ac:dyDescent="0.25">
      <c r="A71" s="45" t="s">
        <v>2</v>
      </c>
    </row>
    <row r="72" spans="1:2" hidden="1" x14ac:dyDescent="0.25"/>
    <row r="73" spans="1:2" hidden="1" x14ac:dyDescent="0.25">
      <c r="A73" s="23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2023-07-16T17:13:24Z</cp:lastPrinted>
  <dcterms:created xsi:type="dcterms:W3CDTF">2022-01-06T05:02:28Z</dcterms:created>
  <dcterms:modified xsi:type="dcterms:W3CDTF">2024-02-22T10:46:16Z</dcterms:modified>
</cp:coreProperties>
</file>