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1EF6697D-021F-4615-8533-C0ACC223FAE0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21" sheetId="108" r:id="rId23"/>
    <sheet name="СВОД" sheetId="44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44" l="1"/>
  <c r="B36" i="108"/>
  <c r="B35" i="108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G23" i="44"/>
  <c r="J20" i="44"/>
  <c r="H18" i="44"/>
  <c r="D18" i="44"/>
  <c r="F12" i="44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8"/>
  <c r="B63" i="108" s="1"/>
  <c r="B53" i="108"/>
  <c r="B52" i="108"/>
  <c r="B51" i="108"/>
  <c r="B50" i="108"/>
  <c r="A50" i="108"/>
  <c r="C49" i="108"/>
  <c r="B62" i="108" s="1"/>
  <c r="B48" i="108"/>
  <c r="B47" i="108"/>
  <c r="B46" i="108"/>
  <c r="B45" i="108"/>
  <c r="A45" i="108"/>
  <c r="C44" i="108"/>
  <c r="B61" i="108" s="1"/>
  <c r="B43" i="108"/>
  <c r="B42" i="108"/>
  <c r="B41" i="108"/>
  <c r="B40" i="108"/>
  <c r="B39" i="108"/>
  <c r="B38" i="108"/>
  <c r="A38" i="108"/>
  <c r="C37" i="108"/>
  <c r="B60" i="108" s="1"/>
  <c r="B34" i="108"/>
  <c r="B33" i="108"/>
  <c r="B32" i="108"/>
  <c r="B31" i="108"/>
  <c r="A31" i="108"/>
  <c r="C30" i="108"/>
  <c r="B59" i="108" s="1"/>
  <c r="B29" i="108"/>
  <c r="B28" i="108"/>
  <c r="B27" i="108"/>
  <c r="B26" i="108"/>
  <c r="A26" i="108"/>
  <c r="C25" i="108"/>
  <c r="B58" i="108" s="1"/>
  <c r="B24" i="108"/>
  <c r="B23" i="108"/>
  <c r="B22" i="108"/>
  <c r="B21" i="108"/>
  <c r="B20" i="108"/>
  <c r="B19" i="108"/>
  <c r="A19" i="108"/>
  <c r="C18" i="108"/>
  <c r="B57" i="108" s="1"/>
  <c r="B17" i="108"/>
  <c r="B16" i="108"/>
  <c r="B15" i="108"/>
  <c r="B14" i="108"/>
  <c r="A14" i="108"/>
  <c r="C13" i="108"/>
  <c r="B56" i="108" s="1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G8" i="44"/>
  <c r="H14" i="44"/>
  <c r="E19" i="44"/>
  <c r="H21" i="44"/>
  <c r="E25" i="44"/>
  <c r="I9" i="44"/>
  <c r="C15" i="44"/>
  <c r="G19" i="44"/>
  <c r="E22" i="44"/>
  <c r="G25" i="44"/>
  <c r="B56" i="103"/>
  <c r="B64" i="103" s="1"/>
  <c r="L14" i="103" s="1"/>
  <c r="C22" i="44"/>
  <c r="J10" i="44"/>
  <c r="E15" i="44"/>
  <c r="I19" i="44"/>
  <c r="I22" i="44"/>
  <c r="J26" i="44"/>
  <c r="E11" i="44"/>
  <c r="I16" i="44"/>
  <c r="D20" i="44"/>
  <c r="C23" i="44"/>
  <c r="J27" i="44"/>
  <c r="D12" i="44"/>
  <c r="I17" i="44"/>
  <c r="F20" i="44"/>
  <c r="E23" i="44"/>
  <c r="F24" i="44"/>
  <c r="C27" i="44"/>
  <c r="D27" i="44"/>
  <c r="E27" i="44"/>
  <c r="F27" i="44"/>
  <c r="G27" i="44"/>
  <c r="H27" i="44"/>
  <c r="I27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64" i="108"/>
  <c r="L14" i="108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7" i="44"/>
  <c r="L27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8" i="44" s="1"/>
  <c r="H29" i="44" s="1"/>
  <c r="A38" i="87"/>
  <c r="A31" i="87"/>
  <c r="C30" i="87"/>
  <c r="A26" i="87"/>
  <c r="C25" i="87"/>
  <c r="C18" i="87"/>
  <c r="D7" i="44" s="1"/>
  <c r="D28" i="44" s="1"/>
  <c r="D29" i="44" s="1"/>
  <c r="A19" i="87"/>
  <c r="C13" i="87"/>
  <c r="B57" i="87" l="1"/>
  <c r="B62" i="87"/>
  <c r="I7" i="44"/>
  <c r="I28" i="44" s="1"/>
  <c r="I29" i="44" s="1"/>
  <c r="B63" i="87"/>
  <c r="J7" i="44"/>
  <c r="J28" i="44" s="1"/>
  <c r="J29" i="44" s="1"/>
  <c r="B61" i="87"/>
  <c r="B59" i="87"/>
  <c r="F7" i="44"/>
  <c r="F28" i="44" s="1"/>
  <c r="F29" i="44" s="1"/>
  <c r="B60" i="87"/>
  <c r="G7" i="44"/>
  <c r="G28" i="44" s="1"/>
  <c r="G29" i="44" s="1"/>
  <c r="B58" i="87"/>
  <c r="E7" i="44"/>
  <c r="E28" i="44" s="1"/>
  <c r="E29" i="44" s="1"/>
  <c r="B56" i="87"/>
  <c r="C7" i="44"/>
  <c r="B64" i="87" l="1"/>
  <c r="L14" i="87" s="1"/>
  <c r="K7" i="44"/>
  <c r="L7" i="44" s="1"/>
  <c r="C28" i="44"/>
  <c r="C29" i="44" s="1"/>
  <c r="A3" i="87"/>
  <c r="A14" i="87"/>
  <c r="K28" i="44" l="1"/>
  <c r="AA8" i="44" s="1"/>
  <c r="C38" i="44"/>
  <c r="C36" i="44"/>
  <c r="C34" i="44"/>
  <c r="C37" i="44"/>
  <c r="A1" i="2"/>
  <c r="T5" i="44"/>
  <c r="K3" i="44" s="1"/>
  <c r="O5" i="44"/>
  <c r="S4" i="44"/>
  <c r="F6" i="87"/>
  <c r="J5" i="87"/>
  <c r="C3" i="87"/>
  <c r="L6" i="87"/>
  <c r="L28" i="44" l="1"/>
  <c r="K29" i="44"/>
  <c r="A1" i="126"/>
  <c r="A1" i="125"/>
  <c r="A1" i="124"/>
  <c r="A1" i="123"/>
  <c r="A1" i="122"/>
  <c r="A1" i="121"/>
  <c r="A1" i="120"/>
  <c r="A1" i="119"/>
  <c r="A1" i="108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<sst xmlns="http://schemas.openxmlformats.org/spreadsheetml/2006/main" count="885" uniqueCount="105">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</sst>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F7-4DC1-92F6-A736F9D7A77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F7-4DC1-92F6-A736F9D7A77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F7-4DC1-92F6-A736F9D7A77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F7-4DC1-92F6-A736F9D7A77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F7-4DC1-92F6-A736F9D7A77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F7-4DC1-92F6-A736F9D7A77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F7-4DC1-92F6-A736F9D7A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F7-4DC1-92F6-A736F9D7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2128"/>
        <c:axId val="354099104"/>
      </c:barChart>
      <c:catAx>
        <c:axId val="3533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099104"/>
        <c:crosses val="autoZero"/>
        <c:auto val="1"/>
        <c:lblAlgn val="ctr"/>
        <c:lblOffset val="100"/>
        <c:noMultiLvlLbl val="0"/>
      </c:catAx>
      <c:valAx>
        <c:axId val="3540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21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СВОД!$C$28:$J$28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СВОД!$B$34:$B$38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СВОД!$C$34:$C$38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407059</xdr:colOff>
      <xdr:row>24</xdr:row>
      <xdr:rowOff>2076</xdr:rowOff>
    </xdr:from>
    <xdr:to>
      <xdr:col>21</xdr:col>
      <xdr:colOff>584690</xdr:colOff>
      <xdr:row>31</xdr:row>
      <xdr:rowOff>183175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40" t="s">
        <v>20</v>
      </c>
      <c r="B1" s="140"/>
      <c r="C1" s="140"/>
    </row>
    <row r="2" spans="1:9" x14ac:dyDescent="0.25">
      <c r="A2" s="11"/>
      <c r="B2" s="10"/>
      <c r="C2" s="24"/>
    </row>
    <row r="3" spans="1:9" ht="15" customHeight="1" x14ac:dyDescent="0.25">
      <c r="A3" s="141" t="s">
        <v>77</v>
      </c>
      <c r="B3" s="141"/>
      <c r="C3" s="141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6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7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7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7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7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7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6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7"/>
      <c r="B13" s="14" t="s">
        <v>70</v>
      </c>
      <c r="C13" s="13"/>
    </row>
    <row r="14" spans="1:9" ht="69" customHeight="1" x14ac:dyDescent="0.25">
      <c r="A14" s="137"/>
      <c r="B14" s="14" t="s">
        <v>71</v>
      </c>
      <c r="C14" s="13"/>
    </row>
    <row r="15" spans="1:9" ht="69" customHeight="1" x14ac:dyDescent="0.25">
      <c r="A15" s="138"/>
      <c r="B15" s="67" t="s">
        <v>78</v>
      </c>
      <c r="C15" s="13"/>
    </row>
    <row r="16" spans="1:9" ht="47.25" x14ac:dyDescent="0.25">
      <c r="A16" s="136" t="s">
        <v>23</v>
      </c>
      <c r="B16" s="67" t="s">
        <v>79</v>
      </c>
      <c r="C16" s="13"/>
    </row>
    <row r="17" spans="1:3" ht="94.5" x14ac:dyDescent="0.25">
      <c r="A17" s="137"/>
      <c r="B17" s="67" t="s">
        <v>80</v>
      </c>
      <c r="C17" s="13"/>
    </row>
    <row r="18" spans="1:3" ht="78.75" x14ac:dyDescent="0.25">
      <c r="A18" s="137"/>
      <c r="B18" s="14" t="s">
        <v>81</v>
      </c>
      <c r="C18" s="13"/>
    </row>
    <row r="19" spans="1:3" ht="78.75" x14ac:dyDescent="0.25">
      <c r="A19" s="137"/>
      <c r="B19" s="14" t="s">
        <v>98</v>
      </c>
      <c r="C19" s="13"/>
    </row>
    <row r="20" spans="1:3" ht="78.75" x14ac:dyDescent="0.25">
      <c r="A20" s="137"/>
      <c r="B20" s="124" t="s">
        <v>82</v>
      </c>
      <c r="C20" s="13"/>
    </row>
    <row r="21" spans="1:3" ht="63" x14ac:dyDescent="0.25">
      <c r="A21" s="138"/>
      <c r="B21" s="14" t="s">
        <v>83</v>
      </c>
      <c r="C21" s="13"/>
    </row>
    <row r="22" spans="1:3" ht="36.75" customHeight="1" x14ac:dyDescent="0.25">
      <c r="A22" s="136" t="s">
        <v>52</v>
      </c>
      <c r="B22" s="14" t="s">
        <v>84</v>
      </c>
      <c r="C22" s="13"/>
    </row>
    <row r="23" spans="1:3" ht="47.25" x14ac:dyDescent="0.25">
      <c r="A23" s="137"/>
      <c r="B23" s="14" t="s">
        <v>99</v>
      </c>
      <c r="C23" s="13"/>
    </row>
    <row r="24" spans="1:3" ht="53.25" customHeight="1" x14ac:dyDescent="0.25">
      <c r="A24" s="137"/>
      <c r="B24" s="14" t="s">
        <v>85</v>
      </c>
      <c r="C24" s="13"/>
    </row>
    <row r="25" spans="1:3" ht="63.75" customHeight="1" x14ac:dyDescent="0.25">
      <c r="A25" s="138"/>
      <c r="B25" s="14" t="s">
        <v>86</v>
      </c>
      <c r="C25" s="13"/>
    </row>
    <row r="26" spans="1:3" ht="51.75" customHeight="1" x14ac:dyDescent="0.25">
      <c r="A26" s="139" t="s">
        <v>33</v>
      </c>
      <c r="B26" s="67" t="s">
        <v>72</v>
      </c>
      <c r="C26" s="13"/>
    </row>
    <row r="27" spans="1:3" ht="65.25" customHeight="1" x14ac:dyDescent="0.25">
      <c r="A27" s="139"/>
      <c r="B27" s="14" t="s">
        <v>100</v>
      </c>
      <c r="C27" s="13"/>
    </row>
    <row r="28" spans="1:3" ht="64.5" customHeight="1" x14ac:dyDescent="0.25">
      <c r="A28" s="139"/>
      <c r="B28" s="14" t="s">
        <v>87</v>
      </c>
      <c r="C28" s="13"/>
    </row>
    <row r="29" spans="1:3" ht="36" customHeight="1" x14ac:dyDescent="0.25">
      <c r="A29" s="139"/>
      <c r="B29" s="14" t="s">
        <v>73</v>
      </c>
      <c r="C29" s="13"/>
    </row>
    <row r="30" spans="1:3" ht="63" x14ac:dyDescent="0.25">
      <c r="A30" s="139"/>
      <c r="B30" s="67" t="s">
        <v>97</v>
      </c>
      <c r="C30" s="13"/>
    </row>
    <row r="31" spans="1:3" ht="47.25" x14ac:dyDescent="0.25">
      <c r="A31" s="139"/>
      <c r="B31" s="67" t="s">
        <v>96</v>
      </c>
      <c r="C31" s="13"/>
    </row>
    <row r="32" spans="1:3" ht="47.25" x14ac:dyDescent="0.25">
      <c r="A32" s="136" t="s">
        <v>24</v>
      </c>
      <c r="B32" s="14" t="s">
        <v>88</v>
      </c>
      <c r="C32" s="13"/>
    </row>
    <row r="33" spans="1:3" ht="63" x14ac:dyDescent="0.25">
      <c r="A33" s="137"/>
      <c r="B33" s="14" t="s">
        <v>89</v>
      </c>
      <c r="C33" s="13"/>
    </row>
    <row r="34" spans="1:3" ht="63.75" customHeight="1" x14ac:dyDescent="0.25">
      <c r="A34" s="137"/>
      <c r="B34" s="14" t="s">
        <v>90</v>
      </c>
      <c r="C34" s="13"/>
    </row>
    <row r="35" spans="1:3" ht="66.75" customHeight="1" x14ac:dyDescent="0.25">
      <c r="A35" s="137"/>
      <c r="B35" s="14" t="s">
        <v>91</v>
      </c>
      <c r="C35" s="13"/>
    </row>
    <row r="36" spans="1:3" ht="68.25" customHeight="1" x14ac:dyDescent="0.25">
      <c r="A36" s="137"/>
      <c r="B36" s="14" t="s">
        <v>101</v>
      </c>
      <c r="C36" s="13"/>
    </row>
    <row r="37" spans="1:3" ht="47.25" x14ac:dyDescent="0.25">
      <c r="A37" s="138"/>
      <c r="B37" s="14" t="s">
        <v>92</v>
      </c>
      <c r="C37" s="13"/>
    </row>
    <row r="38" spans="1:3" ht="63" x14ac:dyDescent="0.25">
      <c r="A38" s="139" t="s">
        <v>25</v>
      </c>
      <c r="B38" s="14" t="s">
        <v>93</v>
      </c>
      <c r="C38" s="13"/>
    </row>
    <row r="39" spans="1:3" ht="31.5" x14ac:dyDescent="0.25">
      <c r="A39" s="139"/>
      <c r="B39" s="14" t="s">
        <v>94</v>
      </c>
      <c r="C39" s="13"/>
    </row>
    <row r="40" spans="1:3" ht="47.25" x14ac:dyDescent="0.25">
      <c r="A40" s="139"/>
      <c r="B40" s="14" t="s">
        <v>95</v>
      </c>
      <c r="C40" s="13"/>
    </row>
    <row r="41" spans="1:3" ht="47.25" x14ac:dyDescent="0.25">
      <c r="A41" s="139"/>
      <c r="B41" s="14" t="s">
        <v>74</v>
      </c>
      <c r="C41" s="13"/>
    </row>
    <row r="42" spans="1:3" ht="33.75" customHeight="1" x14ac:dyDescent="0.25">
      <c r="A42" s="136" t="s">
        <v>26</v>
      </c>
      <c r="B42" s="14" t="s">
        <v>75</v>
      </c>
      <c r="C42" s="13"/>
    </row>
    <row r="43" spans="1:3" ht="78.75" x14ac:dyDescent="0.25">
      <c r="A43" s="137"/>
      <c r="B43" s="14" t="s">
        <v>102</v>
      </c>
      <c r="C43" s="13"/>
    </row>
    <row r="44" spans="1:3" ht="47.25" x14ac:dyDescent="0.25">
      <c r="A44" s="137"/>
      <c r="B44" s="14" t="s">
        <v>103</v>
      </c>
      <c r="C44" s="13"/>
    </row>
    <row r="45" spans="1:3" ht="47.25" x14ac:dyDescent="0.25">
      <c r="A45" s="138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>
        <v>10</v>
      </c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41" t="str">
        <f>УПРАВЛЕНИЕ!A3</f>
        <v>Мониторинг личностных результатов обучающихся (CОО)</v>
      </c>
      <c r="B1" s="141"/>
      <c r="C1" s="141"/>
      <c r="D1" s="141"/>
      <c r="E1" s="141"/>
      <c r="F1" s="141"/>
      <c r="G1" s="141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5" t="s">
        <v>53</v>
      </c>
      <c r="E8" s="145"/>
      <c r="F8" s="145"/>
      <c r="G8" s="145"/>
      <c r="H8" s="145"/>
      <c r="I8" s="145"/>
      <c r="J8" s="71"/>
    </row>
    <row r="9" spans="1:18" x14ac:dyDescent="0.25">
      <c r="A9" s="36">
        <v>1</v>
      </c>
      <c r="B9" s="129"/>
      <c r="C9" s="28"/>
      <c r="D9" s="145"/>
      <c r="E9" s="145"/>
      <c r="F9" s="145"/>
      <c r="G9" s="145"/>
      <c r="H9" s="145"/>
      <c r="I9" s="145"/>
      <c r="J9" s="71"/>
    </row>
    <row r="10" spans="1:18" x14ac:dyDescent="0.25">
      <c r="A10" s="36">
        <v>2</v>
      </c>
      <c r="B10" s="129"/>
      <c r="C10" s="28"/>
      <c r="D10" s="145"/>
      <c r="E10" s="145"/>
      <c r="F10" s="145"/>
      <c r="G10" s="145"/>
      <c r="H10" s="145"/>
      <c r="I10" s="145"/>
      <c r="J10" s="71"/>
    </row>
    <row r="11" spans="1:18" x14ac:dyDescent="0.25">
      <c r="A11" s="36">
        <v>3</v>
      </c>
      <c r="B11" s="129"/>
      <c r="C11" s="28"/>
      <c r="D11" s="145"/>
      <c r="E11" s="145"/>
      <c r="F11" s="145"/>
      <c r="G11" s="145"/>
      <c r="H11" s="145"/>
      <c r="I11" s="145"/>
      <c r="J11" s="71"/>
    </row>
    <row r="12" spans="1:18" ht="15" customHeight="1" x14ac:dyDescent="0.25">
      <c r="A12" s="36">
        <v>4</v>
      </c>
      <c r="B12" s="129"/>
      <c r="C12" s="28"/>
      <c r="D12" s="145"/>
      <c r="E12" s="145"/>
      <c r="F12" s="145"/>
      <c r="G12" s="145"/>
      <c r="H12" s="145"/>
      <c r="I12" s="145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9"/>
      <c r="C13" s="28"/>
      <c r="D13" s="145"/>
      <c r="E13" s="145"/>
      <c r="F13" s="145"/>
      <c r="G13" s="145"/>
      <c r="H13" s="145"/>
      <c r="I13" s="145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9"/>
      <c r="C14" s="28"/>
      <c r="D14" s="145"/>
      <c r="E14" s="145"/>
      <c r="F14" s="145"/>
      <c r="G14" s="145"/>
      <c r="H14" s="145"/>
      <c r="I14" s="145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9"/>
      <c r="C15" s="28"/>
      <c r="D15" s="145"/>
      <c r="E15" s="145"/>
      <c r="F15" s="145"/>
      <c r="G15" s="145"/>
      <c r="H15" s="145"/>
      <c r="I15" s="145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9"/>
      <c r="C16" s="28"/>
      <c r="D16" s="142" t="s">
        <v>48</v>
      </c>
      <c r="E16" s="142"/>
      <c r="F16" s="142"/>
      <c r="G16" s="142"/>
      <c r="H16" s="142"/>
      <c r="I16" s="144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9"/>
      <c r="C17" s="28"/>
      <c r="D17" s="142"/>
      <c r="E17" s="142"/>
      <c r="F17" s="142"/>
      <c r="G17" s="142"/>
      <c r="H17" s="142"/>
      <c r="I17" s="144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2" t="s">
        <v>49</v>
      </c>
      <c r="E18" s="142"/>
      <c r="F18" s="142"/>
      <c r="G18" s="142"/>
      <c r="H18" s="142"/>
      <c r="I18" s="144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2"/>
      <c r="E19" s="142"/>
      <c r="F19" s="142"/>
      <c r="G19" s="142"/>
      <c r="H19" s="142"/>
      <c r="I19" s="144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6" t="s">
        <v>8</v>
      </c>
      <c r="E20" s="147"/>
      <c r="F20" s="147"/>
      <c r="G20" s="147"/>
      <c r="H20" s="148"/>
      <c r="I20" s="95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6" t="s">
        <v>9</v>
      </c>
      <c r="E21" s="96"/>
      <c r="F21" s="96"/>
      <c r="G21" s="96"/>
      <c r="H21" s="97"/>
      <c r="I21" s="95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8" t="s">
        <v>10</v>
      </c>
      <c r="I22" s="95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9" t="s">
        <v>11</v>
      </c>
      <c r="E23" s="149"/>
      <c r="F23" s="149"/>
      <c r="G23" s="149"/>
      <c r="H23" s="149"/>
      <c r="I23" s="95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3"/>
      <c r="E28" s="143"/>
      <c r="F28" s="143"/>
      <c r="G28" s="143"/>
      <c r="H28" s="143"/>
      <c r="I28" s="82"/>
      <c r="J28" s="28"/>
      <c r="L28" s="38"/>
      <c r="M28" s="38"/>
      <c r="N28" s="5"/>
      <c r="O28" s="5"/>
      <c r="P28" s="5"/>
      <c r="Q28" s="5"/>
      <c r="R28" s="38"/>
    </row>
    <row r="29" spans="1:18" ht="15" customHeight="1" x14ac:dyDescent="0.25">
      <c r="A29" s="36">
        <v>21</v>
      </c>
      <c r="B29" s="4"/>
      <c r="C29" s="28"/>
      <c r="D29" s="71"/>
      <c r="E29" s="71"/>
      <c r="F29" s="71"/>
      <c r="G29" s="71"/>
      <c r="H29" s="71"/>
      <c r="I29" s="80"/>
      <c r="J29" s="81"/>
      <c r="K29" s="74"/>
      <c r="L29" s="38"/>
      <c r="M29" s="38"/>
      <c r="N29" s="5"/>
      <c r="O29" s="5"/>
      <c r="P29" s="5"/>
      <c r="Q29" s="5"/>
      <c r="R29" s="38"/>
    </row>
    <row r="30" spans="1:18" x14ac:dyDescent="0.25">
      <c r="A30" s="39"/>
      <c r="B30" s="40"/>
      <c r="C30" s="39"/>
      <c r="D30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СТАРТ!B29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8"/>
  <sheetViews>
    <sheetView zoomScale="78" zoomScaleNormal="78" workbookViewId="0">
      <selection activeCell="A34" sqref="A34:XFD38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4" t="str">
        <f>УПРАВЛЕНИЕ!A3</f>
        <v>Мониторинг личностных результатов обучающихся (CОО)</v>
      </c>
      <c r="D2" s="174"/>
      <c r="E2" s="174"/>
      <c r="F2" s="174"/>
      <c r="G2" s="174"/>
      <c r="H2" s="174"/>
      <c r="I2" s="130">
        <f>СТАРТ!D5</f>
        <v>0</v>
      </c>
      <c r="J2" s="90" t="s">
        <v>14</v>
      </c>
    </row>
    <row r="3" spans="1:29" ht="15.75" x14ac:dyDescent="0.25">
      <c r="B3" s="66">
        <f>СТАРТ!B3</f>
        <v>0</v>
      </c>
      <c r="C3" s="91"/>
      <c r="D3" s="91"/>
      <c r="E3" s="91"/>
      <c r="F3" s="91"/>
      <c r="G3" s="91"/>
      <c r="H3" s="91"/>
      <c r="I3" s="90"/>
      <c r="J3" s="90"/>
      <c r="K3" s="132">
        <f>T5</f>
        <v>0</v>
      </c>
      <c r="N3" s="176" t="str">
        <f>СТАРТ!A1</f>
        <v>Мониторинг личностных результатов обучающихся (CОО)</v>
      </c>
      <c r="O3" s="176"/>
      <c r="P3" s="176"/>
      <c r="Q3" s="176"/>
      <c r="R3" s="176"/>
      <c r="S3" s="176"/>
      <c r="T3" s="176"/>
      <c r="U3" s="176"/>
      <c r="V3" s="176"/>
      <c r="W3" s="176"/>
      <c r="X3" s="176"/>
    </row>
    <row r="4" spans="1:29" ht="15.75" x14ac:dyDescent="0.25">
      <c r="B4" s="65" t="s">
        <v>15</v>
      </c>
      <c r="C4" s="92"/>
      <c r="K4" s="131" t="s">
        <v>4</v>
      </c>
      <c r="O4" s="55"/>
      <c r="P4" s="56"/>
      <c r="Q4" s="160" t="s">
        <v>5</v>
      </c>
      <c r="R4" s="160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5">
        <f>СТАРТ!B3</f>
        <v>0</v>
      </c>
      <c r="P5" s="165"/>
      <c r="Q5" s="62"/>
      <c r="R5" s="52"/>
      <c r="S5" s="53"/>
      <c r="T5" s="168">
        <f>СТАРТ!B5</f>
        <v>0</v>
      </c>
      <c r="U5" s="168"/>
      <c r="V5" s="168"/>
      <c r="W5" s="108"/>
    </row>
    <row r="6" spans="1:29" ht="36.75" customHeight="1" x14ac:dyDescent="0.25">
      <c r="A6" s="112" t="s">
        <v>6</v>
      </c>
      <c r="B6" s="112" t="s">
        <v>7</v>
      </c>
      <c r="C6" s="113" t="str">
        <f>УПРАВЛЕНИЕ!A6</f>
        <v>Гражданское воспитание</v>
      </c>
      <c r="D6" s="113" t="str">
        <f>УПРАВЛЕНИЕ!A12</f>
        <v>Патриотическое воспитание</v>
      </c>
      <c r="E6" s="113" t="str">
        <f>УПРАВЛЕНИЕ!A16</f>
        <v>Духовно-нравственное воспитание</v>
      </c>
      <c r="F6" s="113" t="str">
        <f>УПРАВЛЕНИЕ!A22</f>
        <v>Эстетическое воспитание</v>
      </c>
      <c r="G6" s="113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3" t="str">
        <f>УПРАВЛЕНИЕ!A32</f>
        <v>Трудовое воспитание</v>
      </c>
      <c r="I6" s="113" t="str">
        <f>УПРАВЛЕНИЕ!A38</f>
        <v>Экологическое воспитание</v>
      </c>
      <c r="J6" s="113" t="str">
        <f>УПРАВЛЕНИЕ!A42</f>
        <v>Ценность научного познания</v>
      </c>
      <c r="K6" s="114" t="s">
        <v>16</v>
      </c>
      <c r="L6" s="115" t="s">
        <v>54</v>
      </c>
      <c r="O6" s="177" t="s">
        <v>15</v>
      </c>
      <c r="P6" s="177"/>
      <c r="R6" s="49"/>
      <c r="S6" s="50"/>
      <c r="T6" s="166" t="s">
        <v>4</v>
      </c>
      <c r="U6" s="166"/>
      <c r="V6" s="166"/>
      <c r="W6" s="109"/>
    </row>
    <row r="7" spans="1:29" s="34" customFormat="1" ht="18.75" customHeight="1" x14ac:dyDescent="0.2">
      <c r="A7" s="106">
        <v>1</v>
      </c>
      <c r="B7" s="107">
        <f>СТАРТ!B9</f>
        <v>0</v>
      </c>
      <c r="C7" s="133" t="e">
        <f>'1'!C13</f>
        <v>#DIV/0!</v>
      </c>
      <c r="D7" s="133" t="e">
        <f>'1'!C18</f>
        <v>#DIV/0!</v>
      </c>
      <c r="E7" s="133" t="e">
        <f>'1'!C25</f>
        <v>#DIV/0!</v>
      </c>
      <c r="F7" s="133" t="e">
        <f>'1'!C30</f>
        <v>#DIV/0!</v>
      </c>
      <c r="G7" s="133" t="e">
        <f>'1'!C37</f>
        <v>#DIV/0!</v>
      </c>
      <c r="H7" s="133" t="e">
        <f>'1'!C44</f>
        <v>#DIV/0!</v>
      </c>
      <c r="I7" s="133" t="e">
        <f>'1'!C49</f>
        <v>#DIV/0!</v>
      </c>
      <c r="J7" s="133" t="e">
        <f>'1'!C54</f>
        <v>#DIV/0!</v>
      </c>
      <c r="K7" s="134" t="e">
        <f t="shared" ref="K7:K28" si="0">AVERAGE(C7:J7)</f>
        <v>#DIV/0!</v>
      </c>
      <c r="L7" s="11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2" t="s">
        <v>61</v>
      </c>
      <c r="P7" s="172"/>
      <c r="Q7" s="172"/>
      <c r="R7" s="172"/>
      <c r="S7" s="172"/>
      <c r="T7" s="172"/>
      <c r="U7" s="172"/>
      <c r="V7" s="172"/>
    </row>
    <row r="8" spans="1:29" s="34" customFormat="1" ht="18.75" customHeight="1" x14ac:dyDescent="0.2">
      <c r="A8" s="106">
        <v>2</v>
      </c>
      <c r="B8" s="107">
        <f>СТАРТ!B10</f>
        <v>0</v>
      </c>
      <c r="C8" s="133" t="e">
        <f>'2'!C13</f>
        <v>#DIV/0!</v>
      </c>
      <c r="D8" s="133" t="e">
        <f>'2'!C18</f>
        <v>#DIV/0!</v>
      </c>
      <c r="E8" s="133" t="e">
        <f>'2'!C25</f>
        <v>#DIV/0!</v>
      </c>
      <c r="F8" s="133" t="e">
        <f>'2'!C30</f>
        <v>#DIV/0!</v>
      </c>
      <c r="G8" s="133" t="e">
        <f>'2'!C37</f>
        <v>#DIV/0!</v>
      </c>
      <c r="H8" s="133" t="e">
        <f>'2'!C44</f>
        <v>#DIV/0!</v>
      </c>
      <c r="I8" s="133" t="e">
        <f>'2'!C49</f>
        <v>#DIV/0!</v>
      </c>
      <c r="J8" s="133" t="e">
        <f>'2'!C54</f>
        <v>#DIV/0!</v>
      </c>
      <c r="K8" s="134" t="e">
        <f t="shared" si="0"/>
        <v>#DIV/0!</v>
      </c>
      <c r="L8" s="116" t="e">
        <f t="shared" ref="L8:L2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2"/>
      <c r="P8" s="172"/>
      <c r="Q8" s="172"/>
      <c r="R8" s="172"/>
      <c r="S8" s="172"/>
      <c r="T8" s="172"/>
      <c r="U8" s="172"/>
      <c r="V8" s="172"/>
      <c r="X8" s="59" t="s">
        <v>45</v>
      </c>
      <c r="Z8" s="59"/>
      <c r="AA8" s="94" t="e">
        <f>K28</f>
        <v>#DIV/0!</v>
      </c>
    </row>
    <row r="9" spans="1:29" s="34" customFormat="1" ht="18.75" customHeight="1" x14ac:dyDescent="0.2">
      <c r="A9" s="106">
        <v>3</v>
      </c>
      <c r="B9" s="107">
        <f>СТАРТ!B11</f>
        <v>0</v>
      </c>
      <c r="C9" s="133" t="e">
        <f>'3'!C13</f>
        <v>#DIV/0!</v>
      </c>
      <c r="D9" s="133" t="e">
        <f>'3'!C18</f>
        <v>#DIV/0!</v>
      </c>
      <c r="E9" s="133" t="e">
        <f>'3'!C25</f>
        <v>#DIV/0!</v>
      </c>
      <c r="F9" s="133" t="e">
        <f>'3'!C30</f>
        <v>#DIV/0!</v>
      </c>
      <c r="G9" s="133" t="e">
        <f>'3'!C37</f>
        <v>#DIV/0!</v>
      </c>
      <c r="H9" s="133" t="e">
        <f>'3'!C44</f>
        <v>#DIV/0!</v>
      </c>
      <c r="I9" s="133" t="e">
        <f>'3'!C49</f>
        <v>#DIV/0!</v>
      </c>
      <c r="J9" s="133" t="e">
        <f>'3'!C54</f>
        <v>#DIV/0!</v>
      </c>
      <c r="K9" s="134" t="e">
        <f t="shared" si="0"/>
        <v>#DIV/0!</v>
      </c>
      <c r="L9" s="116" t="e">
        <f t="shared" si="1"/>
        <v>#DIV/0!</v>
      </c>
      <c r="O9" s="172"/>
      <c r="P9" s="172"/>
      <c r="Q9" s="172"/>
      <c r="R9" s="172"/>
      <c r="S9" s="172"/>
      <c r="T9" s="172"/>
      <c r="U9" s="172"/>
      <c r="V9" s="172"/>
    </row>
    <row r="10" spans="1:29" s="34" customFormat="1" ht="18.75" customHeight="1" x14ac:dyDescent="0.2">
      <c r="A10" s="106">
        <v>4</v>
      </c>
      <c r="B10" s="107">
        <f>СТАРТ!B12</f>
        <v>0</v>
      </c>
      <c r="C10" s="133" t="e">
        <f>'4'!C13</f>
        <v>#DIV/0!</v>
      </c>
      <c r="D10" s="133" t="e">
        <f>'4'!C18</f>
        <v>#DIV/0!</v>
      </c>
      <c r="E10" s="133" t="e">
        <f>'4'!C25</f>
        <v>#DIV/0!</v>
      </c>
      <c r="F10" s="133" t="e">
        <f>'4'!C30</f>
        <v>#DIV/0!</v>
      </c>
      <c r="G10" s="133" t="e">
        <f>'4'!C37</f>
        <v>#DIV/0!</v>
      </c>
      <c r="H10" s="133" t="e">
        <f>'4'!C44</f>
        <v>#DIV/0!</v>
      </c>
      <c r="I10" s="133" t="e">
        <f>'4'!C49</f>
        <v>#DIV/0!</v>
      </c>
      <c r="J10" s="133" t="e">
        <f>'4'!C54</f>
        <v>#DIV/0!</v>
      </c>
      <c r="K10" s="134" t="e">
        <f t="shared" si="0"/>
        <v>#DIV/0!</v>
      </c>
      <c r="L10" s="116" t="e">
        <f t="shared" si="1"/>
        <v>#DIV/0!</v>
      </c>
      <c r="W10" s="171" t="s">
        <v>47</v>
      </c>
      <c r="X10" s="171"/>
      <c r="Y10" s="171"/>
      <c r="Z10" s="171"/>
      <c r="AA10" s="171"/>
      <c r="AB10" s="171"/>
      <c r="AC10" s="171"/>
    </row>
    <row r="11" spans="1:29" s="34" customFormat="1" ht="18.75" customHeight="1" x14ac:dyDescent="0.2">
      <c r="A11" s="106">
        <v>5</v>
      </c>
      <c r="B11" s="107">
        <f>СТАРТ!B13</f>
        <v>0</v>
      </c>
      <c r="C11" s="133" t="e">
        <f>'5'!C13</f>
        <v>#DIV/0!</v>
      </c>
      <c r="D11" s="133" t="e">
        <f>'5'!C18</f>
        <v>#DIV/0!</v>
      </c>
      <c r="E11" s="133" t="e">
        <f>'5'!C25</f>
        <v>#DIV/0!</v>
      </c>
      <c r="F11" s="133" t="e">
        <f>'5'!C30</f>
        <v>#DIV/0!</v>
      </c>
      <c r="G11" s="133" t="e">
        <f>'5'!C37</f>
        <v>#DIV/0!</v>
      </c>
      <c r="H11" s="133" t="e">
        <f>'5'!C44</f>
        <v>#DIV/0!</v>
      </c>
      <c r="I11" s="133" t="e">
        <f>'5'!C49</f>
        <v>#DIV/0!</v>
      </c>
      <c r="J11" s="133" t="e">
        <f>'5'!C54</f>
        <v>#DIV/0!</v>
      </c>
      <c r="K11" s="134" t="e">
        <f t="shared" si="0"/>
        <v>#DIV/0!</v>
      </c>
      <c r="L11" s="116" t="e">
        <f t="shared" si="1"/>
        <v>#DIV/0!</v>
      </c>
      <c r="X11" s="173" t="s">
        <v>55</v>
      </c>
      <c r="Y11" s="173"/>
      <c r="Z11" s="173"/>
      <c r="AA11" s="173"/>
      <c r="AB11" s="173"/>
      <c r="AC11" s="173"/>
    </row>
    <row r="12" spans="1:29" s="34" customFormat="1" ht="18.75" customHeight="1" x14ac:dyDescent="0.2">
      <c r="A12" s="106">
        <v>6</v>
      </c>
      <c r="B12" s="107">
        <f>СТАРТ!B14</f>
        <v>0</v>
      </c>
      <c r="C12" s="133" t="e">
        <f>'6'!C13</f>
        <v>#DIV/0!</v>
      </c>
      <c r="D12" s="133" t="e">
        <f>'6'!C18</f>
        <v>#DIV/0!</v>
      </c>
      <c r="E12" s="133" t="e">
        <f>'6'!C25</f>
        <v>#DIV/0!</v>
      </c>
      <c r="F12" s="133" t="e">
        <f>'6'!C30</f>
        <v>#DIV/0!</v>
      </c>
      <c r="G12" s="133" t="e">
        <f>'6'!C37</f>
        <v>#DIV/0!</v>
      </c>
      <c r="H12" s="133" t="e">
        <f>'6'!C44</f>
        <v>#DIV/0!</v>
      </c>
      <c r="I12" s="133" t="e">
        <f>'6'!C49</f>
        <v>#DIV/0!</v>
      </c>
      <c r="J12" s="133" t="e">
        <f>'6'!C54</f>
        <v>#DIV/0!</v>
      </c>
      <c r="K12" s="134" t="e">
        <f t="shared" si="0"/>
        <v>#DIV/0!</v>
      </c>
      <c r="L12" s="116" t="e">
        <f t="shared" si="1"/>
        <v>#DIV/0!</v>
      </c>
      <c r="X12" s="173"/>
      <c r="Y12" s="173"/>
      <c r="Z12" s="173"/>
      <c r="AA12" s="173"/>
      <c r="AB12" s="173"/>
      <c r="AC12" s="173"/>
    </row>
    <row r="13" spans="1:29" s="34" customFormat="1" ht="18.75" customHeight="1" x14ac:dyDescent="0.2">
      <c r="A13" s="106">
        <v>7</v>
      </c>
      <c r="B13" s="107">
        <f>СТАРТ!B15</f>
        <v>0</v>
      </c>
      <c r="C13" s="133" t="e">
        <f>'7'!C13</f>
        <v>#DIV/0!</v>
      </c>
      <c r="D13" s="133" t="e">
        <f>'7'!C18</f>
        <v>#DIV/0!</v>
      </c>
      <c r="E13" s="133" t="e">
        <f>'7'!C25</f>
        <v>#DIV/0!</v>
      </c>
      <c r="F13" s="133" t="e">
        <f>'7'!C30</f>
        <v>#DIV/0!</v>
      </c>
      <c r="G13" s="133" t="e">
        <f>'7'!C37</f>
        <v>#DIV/0!</v>
      </c>
      <c r="H13" s="133" t="e">
        <f>'7'!C44</f>
        <v>#DIV/0!</v>
      </c>
      <c r="I13" s="133" t="e">
        <f>'7'!C49</f>
        <v>#DIV/0!</v>
      </c>
      <c r="J13" s="133" t="e">
        <f>'7'!C54</f>
        <v>#DIV/0!</v>
      </c>
      <c r="K13" s="134" t="e">
        <f t="shared" si="0"/>
        <v>#DIV/0!</v>
      </c>
      <c r="L13" s="116" t="e">
        <f t="shared" si="1"/>
        <v>#DIV/0!</v>
      </c>
      <c r="X13" s="173"/>
      <c r="Y13" s="173"/>
      <c r="Z13" s="173"/>
      <c r="AA13" s="173"/>
      <c r="AB13" s="173"/>
      <c r="AC13" s="173"/>
    </row>
    <row r="14" spans="1:29" s="34" customFormat="1" ht="18.75" customHeight="1" x14ac:dyDescent="0.2">
      <c r="A14" s="106">
        <v>8</v>
      </c>
      <c r="B14" s="107">
        <f>СТАРТ!B16</f>
        <v>0</v>
      </c>
      <c r="C14" s="133" t="e">
        <f>'8'!C13</f>
        <v>#DIV/0!</v>
      </c>
      <c r="D14" s="133" t="e">
        <f>'8'!C18</f>
        <v>#DIV/0!</v>
      </c>
      <c r="E14" s="133" t="e">
        <f>'8'!C25</f>
        <v>#DIV/0!</v>
      </c>
      <c r="F14" s="133" t="e">
        <f>'8'!C30</f>
        <v>#DIV/0!</v>
      </c>
      <c r="G14" s="133" t="e">
        <f>'8'!C37</f>
        <v>#DIV/0!</v>
      </c>
      <c r="H14" s="133" t="e">
        <f>'8'!C44</f>
        <v>#DIV/0!</v>
      </c>
      <c r="I14" s="133" t="e">
        <f>'8'!C49</f>
        <v>#DIV/0!</v>
      </c>
      <c r="J14" s="133" t="e">
        <f>'8'!C54</f>
        <v>#DIV/0!</v>
      </c>
      <c r="K14" s="134" t="e">
        <f t="shared" si="0"/>
        <v>#DIV/0!</v>
      </c>
      <c r="L14" s="116" t="e">
        <f t="shared" si="1"/>
        <v>#DIV/0!</v>
      </c>
      <c r="X14" s="173"/>
      <c r="Y14" s="173"/>
      <c r="Z14" s="173"/>
      <c r="AA14" s="173"/>
      <c r="AB14" s="173"/>
      <c r="AC14" s="173"/>
    </row>
    <row r="15" spans="1:29" s="34" customFormat="1" ht="18.75" customHeight="1" x14ac:dyDescent="0.2">
      <c r="A15" s="106">
        <v>9</v>
      </c>
      <c r="B15" s="107">
        <f>СТАРТ!B17</f>
        <v>0</v>
      </c>
      <c r="C15" s="133" t="e">
        <f>'9'!C13</f>
        <v>#DIV/0!</v>
      </c>
      <c r="D15" s="133" t="e">
        <f>'9'!C18</f>
        <v>#DIV/0!</v>
      </c>
      <c r="E15" s="133" t="e">
        <f>'9'!C25</f>
        <v>#DIV/0!</v>
      </c>
      <c r="F15" s="133" t="e">
        <f>'9'!C30</f>
        <v>#DIV/0!</v>
      </c>
      <c r="G15" s="133" t="e">
        <f>'9'!C37</f>
        <v>#DIV/0!</v>
      </c>
      <c r="H15" s="133" t="e">
        <f>'9'!C44</f>
        <v>#DIV/0!</v>
      </c>
      <c r="I15" s="133" t="e">
        <f>'9'!C49</f>
        <v>#DIV/0!</v>
      </c>
      <c r="J15" s="133" t="e">
        <f>'9'!C54</f>
        <v>#DIV/0!</v>
      </c>
      <c r="K15" s="134" t="e">
        <f t="shared" si="0"/>
        <v>#DIV/0!</v>
      </c>
      <c r="L15" s="116" t="e">
        <f t="shared" si="1"/>
        <v>#DIV/0!</v>
      </c>
      <c r="X15" s="173"/>
      <c r="Y15" s="173"/>
      <c r="Z15" s="173"/>
      <c r="AA15" s="173"/>
      <c r="AB15" s="173"/>
      <c r="AC15" s="173"/>
    </row>
    <row r="16" spans="1:29" s="34" customFormat="1" ht="18.75" customHeight="1" x14ac:dyDescent="0.2">
      <c r="A16" s="106">
        <v>10</v>
      </c>
      <c r="B16" s="107">
        <f>СТАРТ!B18</f>
        <v>0</v>
      </c>
      <c r="C16" s="133" t="e">
        <f>'10'!C13</f>
        <v>#DIV/0!</v>
      </c>
      <c r="D16" s="133" t="e">
        <f>'10'!C18</f>
        <v>#DIV/0!</v>
      </c>
      <c r="E16" s="133" t="e">
        <f>'10'!C25</f>
        <v>#DIV/0!</v>
      </c>
      <c r="F16" s="133" t="e">
        <f>'10'!C30</f>
        <v>#DIV/0!</v>
      </c>
      <c r="G16" s="133" t="e">
        <f>'10'!C37</f>
        <v>#DIV/0!</v>
      </c>
      <c r="H16" s="133" t="e">
        <f>'10'!C44</f>
        <v>#DIV/0!</v>
      </c>
      <c r="I16" s="133" t="e">
        <f>'10'!C49</f>
        <v>#DIV/0!</v>
      </c>
      <c r="J16" s="133" t="e">
        <f>'10'!C54</f>
        <v>#DIV/0!</v>
      </c>
      <c r="K16" s="134" t="e">
        <f t="shared" si="0"/>
        <v>#DIV/0!</v>
      </c>
      <c r="L16" s="116" t="e">
        <f t="shared" si="1"/>
        <v>#DIV/0!</v>
      </c>
      <c r="X16" s="173"/>
      <c r="Y16" s="173"/>
      <c r="Z16" s="173"/>
      <c r="AA16" s="173"/>
      <c r="AB16" s="173"/>
      <c r="AC16" s="173"/>
    </row>
    <row r="17" spans="1:29" s="34" customFormat="1" ht="18.75" customHeight="1" x14ac:dyDescent="0.2">
      <c r="A17" s="106">
        <v>11</v>
      </c>
      <c r="B17" s="107">
        <f>СТАРТ!B19</f>
        <v>0</v>
      </c>
      <c r="C17" s="133" t="e">
        <f>'11'!C13</f>
        <v>#DIV/0!</v>
      </c>
      <c r="D17" s="133" t="e">
        <f>'11'!C18</f>
        <v>#DIV/0!</v>
      </c>
      <c r="E17" s="133" t="e">
        <f>'11'!C25</f>
        <v>#DIV/0!</v>
      </c>
      <c r="F17" s="133" t="e">
        <f>'11'!C30</f>
        <v>#DIV/0!</v>
      </c>
      <c r="G17" s="133" t="e">
        <f>'11'!C37</f>
        <v>#DIV/0!</v>
      </c>
      <c r="H17" s="133" t="e">
        <f>'11'!C44</f>
        <v>#DIV/0!</v>
      </c>
      <c r="I17" s="133" t="e">
        <f>'11'!C49</f>
        <v>#DIV/0!</v>
      </c>
      <c r="J17" s="133" t="e">
        <f>'11'!C54</f>
        <v>#DIV/0!</v>
      </c>
      <c r="K17" s="134" t="e">
        <f t="shared" si="0"/>
        <v>#DIV/0!</v>
      </c>
      <c r="L17" s="116" t="e">
        <f t="shared" si="1"/>
        <v>#DIV/0!</v>
      </c>
      <c r="X17" s="173"/>
      <c r="Y17" s="173"/>
      <c r="Z17" s="173"/>
      <c r="AA17" s="173"/>
      <c r="AB17" s="173"/>
      <c r="AC17" s="173"/>
    </row>
    <row r="18" spans="1:29" s="34" customFormat="1" ht="18.75" customHeight="1" x14ac:dyDescent="0.2">
      <c r="A18" s="106">
        <v>12</v>
      </c>
      <c r="B18" s="107">
        <f>СТАРТ!B20</f>
        <v>0</v>
      </c>
      <c r="C18" s="133" t="e">
        <f>'12'!C13</f>
        <v>#DIV/0!</v>
      </c>
      <c r="D18" s="133" t="e">
        <f>'12'!C18</f>
        <v>#DIV/0!</v>
      </c>
      <c r="E18" s="133" t="e">
        <f>'12'!C25</f>
        <v>#DIV/0!</v>
      </c>
      <c r="F18" s="133" t="e">
        <f>'12'!C30</f>
        <v>#DIV/0!</v>
      </c>
      <c r="G18" s="133" t="e">
        <f>'12'!C37</f>
        <v>#DIV/0!</v>
      </c>
      <c r="H18" s="133" t="e">
        <f>'12'!C44</f>
        <v>#DIV/0!</v>
      </c>
      <c r="I18" s="133" t="e">
        <f>'12'!C49</f>
        <v>#DIV/0!</v>
      </c>
      <c r="J18" s="133" t="e">
        <f>'12'!C54</f>
        <v>#DIV/0!</v>
      </c>
      <c r="K18" s="134" t="e">
        <f t="shared" si="0"/>
        <v>#DIV/0!</v>
      </c>
      <c r="L18" s="116" t="e">
        <f t="shared" si="1"/>
        <v>#DIV/0!</v>
      </c>
      <c r="X18" s="173"/>
      <c r="Y18" s="173"/>
      <c r="Z18" s="173"/>
      <c r="AA18" s="173"/>
      <c r="AB18" s="173"/>
      <c r="AC18" s="173"/>
    </row>
    <row r="19" spans="1:29" s="34" customFormat="1" ht="18.75" customHeight="1" x14ac:dyDescent="0.2">
      <c r="A19" s="106">
        <v>13</v>
      </c>
      <c r="B19" s="107">
        <f>СТАРТ!B21</f>
        <v>0</v>
      </c>
      <c r="C19" s="133" t="e">
        <f>'13'!C13</f>
        <v>#DIV/0!</v>
      </c>
      <c r="D19" s="133" t="e">
        <f>'13'!C18</f>
        <v>#DIV/0!</v>
      </c>
      <c r="E19" s="133" t="e">
        <f>'13'!C25</f>
        <v>#DIV/0!</v>
      </c>
      <c r="F19" s="133" t="e">
        <f>'13'!C30</f>
        <v>#DIV/0!</v>
      </c>
      <c r="G19" s="133" t="e">
        <f>'13'!C37</f>
        <v>#DIV/0!</v>
      </c>
      <c r="H19" s="133" t="e">
        <f>'13'!C44</f>
        <v>#DIV/0!</v>
      </c>
      <c r="I19" s="133" t="e">
        <f>'13'!C49</f>
        <v>#DIV/0!</v>
      </c>
      <c r="J19" s="133" t="e">
        <f>'13'!C54</f>
        <v>#DIV/0!</v>
      </c>
      <c r="K19" s="134" t="e">
        <f t="shared" si="0"/>
        <v>#DIV/0!</v>
      </c>
      <c r="L19" s="116" t="e">
        <f t="shared" si="1"/>
        <v>#DIV/0!</v>
      </c>
    </row>
    <row r="20" spans="1:29" s="34" customFormat="1" ht="18.75" customHeight="1" x14ac:dyDescent="0.2">
      <c r="A20" s="106">
        <v>14</v>
      </c>
      <c r="B20" s="107">
        <f>СТАРТ!B22</f>
        <v>0</v>
      </c>
      <c r="C20" s="133" t="e">
        <f>'14'!C13</f>
        <v>#DIV/0!</v>
      </c>
      <c r="D20" s="133" t="e">
        <f>'14'!C18</f>
        <v>#DIV/0!</v>
      </c>
      <c r="E20" s="133" t="e">
        <f>'14'!C25</f>
        <v>#DIV/0!</v>
      </c>
      <c r="F20" s="133" t="e">
        <f>'14'!C30</f>
        <v>#DIV/0!</v>
      </c>
      <c r="G20" s="133" t="e">
        <f>'14'!C37</f>
        <v>#DIV/0!</v>
      </c>
      <c r="H20" s="133" t="e">
        <f>'14'!C44</f>
        <v>#DIV/0!</v>
      </c>
      <c r="I20" s="133" t="e">
        <f>'14'!C49</f>
        <v>#DIV/0!</v>
      </c>
      <c r="J20" s="133" t="e">
        <f>'14'!C54</f>
        <v>#DIV/0!</v>
      </c>
      <c r="K20" s="134" t="e">
        <f t="shared" si="0"/>
        <v>#DIV/0!</v>
      </c>
      <c r="L20" s="116" t="e">
        <f t="shared" si="1"/>
        <v>#DIV/0!</v>
      </c>
    </row>
    <row r="21" spans="1:29" s="34" customFormat="1" ht="18.75" customHeight="1" x14ac:dyDescent="0.2">
      <c r="A21" s="106">
        <v>15</v>
      </c>
      <c r="B21" s="107">
        <f>СТАРТ!B23</f>
        <v>0</v>
      </c>
      <c r="C21" s="133" t="e">
        <f>'15'!C13</f>
        <v>#DIV/0!</v>
      </c>
      <c r="D21" s="133" t="e">
        <f>'15'!C18</f>
        <v>#DIV/0!</v>
      </c>
      <c r="E21" s="133" t="e">
        <f>'15'!C25</f>
        <v>#DIV/0!</v>
      </c>
      <c r="F21" s="133" t="e">
        <f>'15'!C30</f>
        <v>#DIV/0!</v>
      </c>
      <c r="G21" s="133" t="e">
        <f>'15'!C37</f>
        <v>#DIV/0!</v>
      </c>
      <c r="H21" s="133" t="e">
        <f>'15'!C44</f>
        <v>#DIV/0!</v>
      </c>
      <c r="I21" s="133" t="e">
        <f>'15'!C49</f>
        <v>#DIV/0!</v>
      </c>
      <c r="J21" s="133" t="e">
        <f>'15'!C54</f>
        <v>#DIV/0!</v>
      </c>
      <c r="K21" s="134" t="e">
        <f t="shared" si="0"/>
        <v>#DIV/0!</v>
      </c>
      <c r="L21" s="116" t="e">
        <f t="shared" si="1"/>
        <v>#DIV/0!</v>
      </c>
    </row>
    <row r="22" spans="1:29" s="34" customFormat="1" ht="18.75" customHeight="1" x14ac:dyDescent="0.2">
      <c r="A22" s="106">
        <v>16</v>
      </c>
      <c r="B22" s="107">
        <f>СТАРТ!B24</f>
        <v>0</v>
      </c>
      <c r="C22" s="133" t="e">
        <f>'16'!C13</f>
        <v>#DIV/0!</v>
      </c>
      <c r="D22" s="133" t="e">
        <f>'16'!C18</f>
        <v>#DIV/0!</v>
      </c>
      <c r="E22" s="133" t="e">
        <f>'16'!C25</f>
        <v>#DIV/0!</v>
      </c>
      <c r="F22" s="133" t="e">
        <f>'16'!C30</f>
        <v>#DIV/0!</v>
      </c>
      <c r="G22" s="133" t="e">
        <f>'16'!C37</f>
        <v>#DIV/0!</v>
      </c>
      <c r="H22" s="133" t="e">
        <f>'16'!C44</f>
        <v>#DIV/0!</v>
      </c>
      <c r="I22" s="133" t="e">
        <f>'16'!C49</f>
        <v>#DIV/0!</v>
      </c>
      <c r="J22" s="133" t="e">
        <f>'16'!C54</f>
        <v>#DIV/0!</v>
      </c>
      <c r="K22" s="134" t="e">
        <f t="shared" si="0"/>
        <v>#DIV/0!</v>
      </c>
      <c r="L22" s="116" t="e">
        <f t="shared" si="1"/>
        <v>#DIV/0!</v>
      </c>
    </row>
    <row r="23" spans="1:29" s="34" customFormat="1" ht="18.75" customHeight="1" x14ac:dyDescent="0.2">
      <c r="A23" s="106">
        <v>17</v>
      </c>
      <c r="B23" s="107">
        <f>СТАРТ!B25</f>
        <v>0</v>
      </c>
      <c r="C23" s="133" t="e">
        <f>'17'!C13</f>
        <v>#DIV/0!</v>
      </c>
      <c r="D23" s="133" t="e">
        <f>'17'!C18</f>
        <v>#DIV/0!</v>
      </c>
      <c r="E23" s="133" t="e">
        <f>'17'!C25</f>
        <v>#DIV/0!</v>
      </c>
      <c r="F23" s="133" t="e">
        <f>'17'!C30</f>
        <v>#DIV/0!</v>
      </c>
      <c r="G23" s="133" t="e">
        <f>'17'!C37</f>
        <v>#DIV/0!</v>
      </c>
      <c r="H23" s="133" t="e">
        <f>'17'!C44</f>
        <v>#DIV/0!</v>
      </c>
      <c r="I23" s="133" t="e">
        <f>'17'!C49</f>
        <v>#DIV/0!</v>
      </c>
      <c r="J23" s="133" t="e">
        <f>'17'!C54</f>
        <v>#DIV/0!</v>
      </c>
      <c r="K23" s="134" t="e">
        <f t="shared" si="0"/>
        <v>#DIV/0!</v>
      </c>
      <c r="L23" s="116" t="e">
        <f t="shared" si="1"/>
        <v>#DIV/0!</v>
      </c>
    </row>
    <row r="24" spans="1:29" s="34" customFormat="1" ht="18.75" customHeight="1" x14ac:dyDescent="0.2">
      <c r="A24" s="106">
        <v>18</v>
      </c>
      <c r="B24" s="107">
        <f>СТАРТ!B26</f>
        <v>0</v>
      </c>
      <c r="C24" s="133" t="e">
        <f>'18'!C13</f>
        <v>#DIV/0!</v>
      </c>
      <c r="D24" s="133" t="e">
        <f>'18'!C18</f>
        <v>#DIV/0!</v>
      </c>
      <c r="E24" s="133" t="e">
        <f>'18'!C25</f>
        <v>#DIV/0!</v>
      </c>
      <c r="F24" s="133" t="e">
        <f>'18'!C30</f>
        <v>#DIV/0!</v>
      </c>
      <c r="G24" s="133" t="e">
        <f>'18'!C37</f>
        <v>#DIV/0!</v>
      </c>
      <c r="H24" s="133" t="e">
        <f>'18'!C44</f>
        <v>#DIV/0!</v>
      </c>
      <c r="I24" s="133" t="e">
        <f>'18'!C49</f>
        <v>#DIV/0!</v>
      </c>
      <c r="J24" s="133" t="e">
        <f>'18'!C54</f>
        <v>#DIV/0!</v>
      </c>
      <c r="K24" s="134" t="e">
        <f t="shared" si="0"/>
        <v>#DIV/0!</v>
      </c>
      <c r="L24" s="116" t="e">
        <f t="shared" si="1"/>
        <v>#DIV/0!</v>
      </c>
      <c r="O24" s="171" t="s">
        <v>62</v>
      </c>
      <c r="P24" s="171"/>
      <c r="Q24" s="171"/>
      <c r="R24" s="171"/>
      <c r="S24" s="171"/>
      <c r="T24" s="171"/>
      <c r="U24" s="171"/>
      <c r="V24" s="171"/>
    </row>
    <row r="25" spans="1:29" s="34" customFormat="1" ht="18.75" customHeight="1" x14ac:dyDescent="0.2">
      <c r="A25" s="106">
        <v>19</v>
      </c>
      <c r="B25" s="107">
        <f>СТАРТ!B27</f>
        <v>0</v>
      </c>
      <c r="C25" s="133" t="e">
        <f>'19'!C13</f>
        <v>#DIV/0!</v>
      </c>
      <c r="D25" s="133" t="e">
        <f>'19'!C18</f>
        <v>#DIV/0!</v>
      </c>
      <c r="E25" s="133" t="e">
        <f>'19'!C25</f>
        <v>#DIV/0!</v>
      </c>
      <c r="F25" s="133" t="e">
        <f>'19'!C30</f>
        <v>#DIV/0!</v>
      </c>
      <c r="G25" s="133" t="e">
        <f>'19'!C37</f>
        <v>#DIV/0!</v>
      </c>
      <c r="H25" s="133" t="e">
        <f>'19'!C44</f>
        <v>#DIV/0!</v>
      </c>
      <c r="I25" s="133" t="e">
        <f>'19'!C49</f>
        <v>#DIV/0!</v>
      </c>
      <c r="J25" s="133" t="e">
        <f>'19'!C54</f>
        <v>#DIV/0!</v>
      </c>
      <c r="K25" s="134" t="e">
        <f t="shared" si="0"/>
        <v>#DIV/0!</v>
      </c>
      <c r="L25" s="116" t="e">
        <f t="shared" si="1"/>
        <v>#DIV/0!</v>
      </c>
    </row>
    <row r="26" spans="1:29" s="34" customFormat="1" ht="18.75" customHeight="1" x14ac:dyDescent="0.2">
      <c r="A26" s="106">
        <v>20</v>
      </c>
      <c r="B26" s="107">
        <f>СТАРТ!B28</f>
        <v>0</v>
      </c>
      <c r="C26" s="133" t="e">
        <f>'20'!C13</f>
        <v>#DIV/0!</v>
      </c>
      <c r="D26" s="133" t="e">
        <f>'20'!C18</f>
        <v>#DIV/0!</v>
      </c>
      <c r="E26" s="133" t="e">
        <f>'20'!C25</f>
        <v>#DIV/0!</v>
      </c>
      <c r="F26" s="133" t="e">
        <f>'20'!C30</f>
        <v>#DIV/0!</v>
      </c>
      <c r="G26" s="133" t="e">
        <f>'20'!C37</f>
        <v>#DIV/0!</v>
      </c>
      <c r="H26" s="133" t="e">
        <f>'20'!C44</f>
        <v>#DIV/0!</v>
      </c>
      <c r="I26" s="133" t="e">
        <f>'20'!C49</f>
        <v>#DIV/0!</v>
      </c>
      <c r="J26" s="133" t="e">
        <f>'20'!C54</f>
        <v>#DIV/0!</v>
      </c>
      <c r="K26" s="134" t="e">
        <f t="shared" si="0"/>
        <v>#DIV/0!</v>
      </c>
      <c r="L26" s="116" t="e">
        <f t="shared" si="1"/>
        <v>#DIV/0!</v>
      </c>
    </row>
    <row r="27" spans="1:29" s="34" customFormat="1" ht="18.75" customHeight="1" x14ac:dyDescent="0.2">
      <c r="A27" s="106">
        <v>21</v>
      </c>
      <c r="B27" s="107">
        <f>СТАРТ!B29</f>
        <v>0</v>
      </c>
      <c r="C27" s="133" t="e">
        <f>'21'!C13</f>
        <v>#DIV/0!</v>
      </c>
      <c r="D27" s="133" t="e">
        <f>'21'!C18</f>
        <v>#DIV/0!</v>
      </c>
      <c r="E27" s="133" t="e">
        <f>'21'!C25</f>
        <v>#DIV/0!</v>
      </c>
      <c r="F27" s="133" t="e">
        <f>'21'!C30</f>
        <v>#DIV/0!</v>
      </c>
      <c r="G27" s="133" t="e">
        <f>'21'!C37</f>
        <v>#DIV/0!</v>
      </c>
      <c r="H27" s="133" t="e">
        <f>'21'!C44</f>
        <v>#DIV/0!</v>
      </c>
      <c r="I27" s="133" t="e">
        <f>'21'!C49</f>
        <v>#DIV/0!</v>
      </c>
      <c r="J27" s="133" t="e">
        <f>'21'!C54</f>
        <v>#DIV/0!</v>
      </c>
      <c r="K27" s="134" t="e">
        <f t="shared" si="0"/>
        <v>#DIV/0!</v>
      </c>
      <c r="L27" s="116" t="e">
        <f t="shared" si="1"/>
        <v>#DIV/0!</v>
      </c>
    </row>
    <row r="28" spans="1:29" s="34" customFormat="1" ht="18.75" customHeight="1" x14ac:dyDescent="0.2">
      <c r="A28" s="175" t="s">
        <v>16</v>
      </c>
      <c r="B28" s="175"/>
      <c r="C28" s="135" t="e">
        <f t="shared" ref="C28:J28" si="2">AVERAGE(C7:C27)</f>
        <v>#DIV/0!</v>
      </c>
      <c r="D28" s="135" t="e">
        <f t="shared" si="2"/>
        <v>#DIV/0!</v>
      </c>
      <c r="E28" s="135" t="e">
        <f t="shared" si="2"/>
        <v>#DIV/0!</v>
      </c>
      <c r="F28" s="135" t="e">
        <f t="shared" si="2"/>
        <v>#DIV/0!</v>
      </c>
      <c r="G28" s="135" t="e">
        <f t="shared" si="2"/>
        <v>#DIV/0!</v>
      </c>
      <c r="H28" s="135" t="e">
        <f t="shared" si="2"/>
        <v>#DIV/0!</v>
      </c>
      <c r="I28" s="135" t="e">
        <f t="shared" si="2"/>
        <v>#DIV/0!</v>
      </c>
      <c r="J28" s="135" t="e">
        <f t="shared" si="2"/>
        <v>#DIV/0!</v>
      </c>
      <c r="K28" s="134" t="e">
        <f t="shared" si="0"/>
        <v>#DIV/0!</v>
      </c>
      <c r="L28" s="116" t="e">
        <f t="shared" si="1"/>
        <v>#DIV/0!</v>
      </c>
    </row>
    <row r="29" spans="1:29" ht="18.75" customHeight="1" x14ac:dyDescent="0.25">
      <c r="A29" s="170" t="s">
        <v>54</v>
      </c>
      <c r="B29" s="170"/>
      <c r="C29" s="117" t="e">
        <f>IF(C28&gt;4.44,"Высокий",IF(AND(C28&lt;4.49,C28&gt;3.24),"Повышенный",IF(AND(C28&lt;2.1,C28&gt;1.24),"Ниже среднего",IF(AND(C28&lt;3.29,C28&gt;2),"Средний","Критический"))))</f>
        <v>#DIV/0!</v>
      </c>
      <c r="D29" s="117" t="e">
        <f t="shared" ref="D29:K29" si="3">IF(D28&gt;4.44,"Высокий",IF(AND(D28&lt;4.49,D28&gt;3.24),"Повышенный",IF(AND(D28&lt;2.1,D28&gt;1.24),"Ниже среднего",IF(AND(D28&lt;3.29,D28&gt;2),"Средний","Критический"))))</f>
        <v>#DIV/0!</v>
      </c>
      <c r="E29" s="117" t="e">
        <f t="shared" si="3"/>
        <v>#DIV/0!</v>
      </c>
      <c r="F29" s="117" t="e">
        <f t="shared" si="3"/>
        <v>#DIV/0!</v>
      </c>
      <c r="G29" s="117" t="e">
        <f t="shared" si="3"/>
        <v>#DIV/0!</v>
      </c>
      <c r="H29" s="117" t="e">
        <f t="shared" si="3"/>
        <v>#DIV/0!</v>
      </c>
      <c r="I29" s="117" t="e">
        <f t="shared" si="3"/>
        <v>#DIV/0!</v>
      </c>
      <c r="J29" s="117" t="e">
        <f t="shared" si="3"/>
        <v>#DIV/0!</v>
      </c>
      <c r="K29" s="117" t="e">
        <f t="shared" si="3"/>
        <v>#DIV/0!</v>
      </c>
    </row>
    <row r="32" spans="1:29" x14ac:dyDescent="0.25">
      <c r="A32" s="25"/>
      <c r="B32" s="46"/>
      <c r="C32" s="93"/>
      <c r="E32" s="93"/>
    </row>
    <row r="33" spans="1:3" x14ac:dyDescent="0.25">
      <c r="A33" s="25"/>
      <c r="B33" s="46"/>
      <c r="C33" s="93"/>
    </row>
    <row r="34" spans="1:3" hidden="1" x14ac:dyDescent="0.25">
      <c r="A34" s="25"/>
      <c r="B34" s="7" t="s">
        <v>56</v>
      </c>
      <c r="C34" s="110">
        <f>COUNTIF(L7:L27,"Критический")</f>
        <v>0</v>
      </c>
    </row>
    <row r="35" spans="1:3" hidden="1" x14ac:dyDescent="0.25">
      <c r="B35" s="7" t="s">
        <v>57</v>
      </c>
      <c r="C35" s="110">
        <f>COUNTIF(L7:L27,"Ниже среднего")</f>
        <v>0</v>
      </c>
    </row>
    <row r="36" spans="1:3" hidden="1" x14ac:dyDescent="0.25">
      <c r="A36" s="25"/>
      <c r="B36" s="38" t="s">
        <v>58</v>
      </c>
      <c r="C36" s="110">
        <f>COUNTIF(L7:L27,"Средний")</f>
        <v>0</v>
      </c>
    </row>
    <row r="37" spans="1:3" hidden="1" x14ac:dyDescent="0.25">
      <c r="A37" s="25"/>
      <c r="B37" s="38" t="s">
        <v>59</v>
      </c>
      <c r="C37" s="110">
        <f>COUNTIF(L7:L27,"Повышенный")</f>
        <v>0</v>
      </c>
    </row>
    <row r="38" spans="1:3" ht="15.75" hidden="1" x14ac:dyDescent="0.25">
      <c r="A38" s="25"/>
      <c r="B38" s="38" t="s">
        <v>60</v>
      </c>
      <c r="C38" s="111">
        <f>COUNTIF(L7:L27,"Высокий")</f>
        <v>0</v>
      </c>
    </row>
    <row r="39" spans="1:3" x14ac:dyDescent="0.25">
      <c r="A39" s="25"/>
      <c r="B39" s="46"/>
      <c r="C39" s="110"/>
    </row>
    <row r="40" spans="1:3" x14ac:dyDescent="0.25">
      <c r="A40" s="25"/>
      <c r="B40" s="46"/>
      <c r="C40" s="93"/>
    </row>
    <row r="41" spans="1:3" x14ac:dyDescent="0.25">
      <c r="A41" s="25"/>
      <c r="B41" s="25"/>
    </row>
    <row r="42" spans="1:3" x14ac:dyDescent="0.25">
      <c r="A42" s="25"/>
      <c r="B42" s="25"/>
    </row>
    <row r="43" spans="1:3" x14ac:dyDescent="0.25">
      <c r="A43" s="25"/>
      <c r="B43" s="25"/>
    </row>
    <row r="44" spans="1:3" x14ac:dyDescent="0.25">
      <c r="A44" s="47"/>
      <c r="B44" s="46"/>
    </row>
    <row r="45" spans="1:3" x14ac:dyDescent="0.25">
      <c r="A45" s="47"/>
      <c r="B45" s="46"/>
    </row>
    <row r="46" spans="1:3" x14ac:dyDescent="0.25">
      <c r="A46" s="47"/>
      <c r="B46" s="46"/>
    </row>
    <row r="47" spans="1:3" x14ac:dyDescent="0.25">
      <c r="A47" s="25"/>
      <c r="B47" s="25"/>
    </row>
    <row r="48" spans="1:3" x14ac:dyDescent="0.25">
      <c r="A48" s="25"/>
      <c r="B48" s="46"/>
    </row>
  </sheetData>
  <sheetProtection sheet="1" selectLockedCells="1"/>
  <mergeCells count="13">
    <mergeCell ref="A29:B29"/>
    <mergeCell ref="O24:V24"/>
    <mergeCell ref="O7:V9"/>
    <mergeCell ref="X11:AC18"/>
    <mergeCell ref="C2:H2"/>
    <mergeCell ref="A28:B28"/>
    <mergeCell ref="N3:X3"/>
    <mergeCell ref="T5:V5"/>
    <mergeCell ref="O5:P5"/>
    <mergeCell ref="O6:P6"/>
    <mergeCell ref="Q4:R4"/>
    <mergeCell ref="T6:V6"/>
    <mergeCell ref="W10:AC10"/>
  </mergeCells>
  <conditionalFormatting sqref="B7:B27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04" t="s">
        <v>4</v>
      </c>
      <c r="B4" s="101"/>
      <c r="C4" s="104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03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03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02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9" t="str">
        <f>СТАРТ!A1</f>
        <v>Мониторинг личностных результатов обучающихся (CОО)</v>
      </c>
      <c r="B1" s="159"/>
      <c r="C1" s="159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61" t="s">
        <v>76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5"/>
      <c r="E5" s="55"/>
      <c r="F5" s="55"/>
      <c r="G5" s="57"/>
      <c r="H5" s="160" t="s">
        <v>19</v>
      </c>
      <c r="I5" s="160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4"/>
      <c r="E6" s="74"/>
      <c r="F6" s="165">
        <f>СТАРТ!B3</f>
        <v>0</v>
      </c>
      <c r="G6" s="165"/>
      <c r="I6" s="52"/>
      <c r="J6" s="53"/>
      <c r="L6" s="168">
        <f>A3</f>
        <v>0</v>
      </c>
      <c r="M6" s="168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3"/>
      <c r="D7" s="72"/>
      <c r="E7" s="72"/>
      <c r="F7" s="166" t="s">
        <v>15</v>
      </c>
      <c r="G7" s="166"/>
      <c r="H7" s="32"/>
      <c r="I7" s="49"/>
      <c r="J7" s="50"/>
      <c r="L7" s="166" t="s">
        <v>4</v>
      </c>
      <c r="M7" s="166"/>
      <c r="O7" s="167" t="s">
        <v>13</v>
      </c>
      <c r="P7" s="167"/>
      <c r="Q7" s="167"/>
      <c r="R7" s="167"/>
      <c r="S7" s="167"/>
      <c r="T7" s="99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3"/>
      <c r="D8" s="73"/>
      <c r="E8" s="73"/>
      <c r="F8" s="73"/>
      <c r="O8" s="169" t="s">
        <v>50</v>
      </c>
      <c r="P8" s="169"/>
      <c r="Q8" s="169"/>
      <c r="R8" s="169"/>
      <c r="S8" s="164" t="s">
        <v>51</v>
      </c>
      <c r="T8" s="150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3"/>
      <c r="D9" s="73"/>
      <c r="E9" s="73"/>
      <c r="F9" s="73"/>
      <c r="O9" s="169"/>
      <c r="P9" s="169"/>
      <c r="Q9" s="169"/>
      <c r="R9" s="169"/>
      <c r="S9" s="164"/>
      <c r="T9" s="150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3"/>
      <c r="D10" s="73"/>
      <c r="E10" s="73"/>
      <c r="F10" s="73"/>
      <c r="H10" s="49"/>
      <c r="I10" s="49"/>
      <c r="J10" s="50"/>
      <c r="O10" s="118"/>
      <c r="P10" s="118"/>
      <c r="Q10" s="118"/>
      <c r="R10" s="118"/>
      <c r="S10" s="164"/>
      <c r="T10" s="122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3"/>
      <c r="D11" s="43"/>
      <c r="E11" s="43"/>
      <c r="F11" s="43"/>
      <c r="H11" s="41"/>
      <c r="I11" s="41"/>
      <c r="J11" s="42"/>
      <c r="O11" s="118"/>
      <c r="P11" s="118"/>
      <c r="Q11" s="118"/>
      <c r="R11" s="118"/>
      <c r="S11" s="164"/>
      <c r="T11" s="122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3"/>
      <c r="D12" s="43"/>
      <c r="E12" s="43"/>
      <c r="F12" s="43"/>
      <c r="G12" s="41"/>
      <c r="H12" s="41"/>
      <c r="I12" s="41"/>
      <c r="J12" s="42"/>
      <c r="O12" s="100"/>
      <c r="P12" s="100"/>
      <c r="Q12" s="100"/>
      <c r="R12" s="100"/>
      <c r="S12" s="100"/>
      <c r="T12" s="121"/>
    </row>
    <row r="13" spans="1:25" ht="18" customHeight="1" x14ac:dyDescent="0.25">
      <c r="A13" s="154" t="s">
        <v>27</v>
      </c>
      <c r="B13" s="155"/>
      <c r="C13" s="84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3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3"/>
      <c r="D15" s="74"/>
      <c r="E15" s="74"/>
      <c r="F15" s="74"/>
      <c r="O15" s="88"/>
      <c r="P15" s="88"/>
      <c r="Q15" s="88"/>
      <c r="R15" s="88"/>
      <c r="S15" s="88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3"/>
      <c r="D16" s="74"/>
      <c r="E16" s="74"/>
      <c r="F16" s="74"/>
      <c r="G16" s="163" t="s">
        <v>46</v>
      </c>
      <c r="H16" s="163"/>
      <c r="I16" s="163"/>
      <c r="J16" s="163"/>
      <c r="K16" s="163"/>
      <c r="L16" s="163"/>
      <c r="O16" s="88"/>
      <c r="P16" s="88"/>
      <c r="Q16" s="88"/>
      <c r="R16" s="88"/>
      <c r="S16" s="88"/>
    </row>
    <row r="17" spans="1:19" ht="45" customHeight="1" x14ac:dyDescent="0.3">
      <c r="A17" s="158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3"/>
      <c r="D17" s="74"/>
      <c r="E17" s="74"/>
      <c r="F17" s="74"/>
      <c r="G17" s="163"/>
      <c r="H17" s="163"/>
      <c r="I17" s="163"/>
      <c r="J17" s="163"/>
      <c r="K17" s="163"/>
      <c r="L17" s="163"/>
      <c r="O17" s="88"/>
      <c r="P17" s="105"/>
      <c r="Q17" s="105"/>
      <c r="R17" s="105"/>
      <c r="S17" s="89"/>
    </row>
    <row r="18" spans="1:19" ht="18" customHeight="1" x14ac:dyDescent="0.25">
      <c r="A18" s="154" t="s">
        <v>29</v>
      </c>
      <c r="B18" s="155"/>
      <c r="C18" s="84" t="e">
        <f>AVERAGE(C14:C17)</f>
        <v>#DIV/0!</v>
      </c>
      <c r="D18" s="74"/>
      <c r="E18" s="74"/>
      <c r="F18" s="74"/>
      <c r="G18" s="128"/>
      <c r="H18" s="128"/>
      <c r="I18" s="128"/>
      <c r="J18" s="128"/>
      <c r="K18" s="128"/>
      <c r="L18" s="128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3"/>
      <c r="D19" s="74"/>
      <c r="E19" s="74"/>
      <c r="F19" s="74"/>
      <c r="G19" s="128"/>
      <c r="H19" s="128"/>
      <c r="I19" s="128"/>
      <c r="J19" s="128"/>
      <c r="K19" s="128"/>
      <c r="L19" s="128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3"/>
      <c r="D20" s="74"/>
      <c r="E20" s="74"/>
      <c r="F20" s="74"/>
      <c r="G20" s="119"/>
      <c r="H20" s="119"/>
      <c r="I20" s="119"/>
      <c r="J20" s="119"/>
      <c r="K20" s="119"/>
      <c r="L20" s="119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3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3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3"/>
      <c r="D23" s="74"/>
      <c r="E23" s="74"/>
      <c r="F23" s="74"/>
    </row>
    <row r="24" spans="1:19" ht="60.75" customHeight="1" x14ac:dyDescent="0.25">
      <c r="A24" s="158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3"/>
      <c r="D24" s="74"/>
      <c r="E24" s="74"/>
      <c r="F24" s="74"/>
    </row>
    <row r="25" spans="1:19" ht="18" customHeight="1" x14ac:dyDescent="0.25">
      <c r="A25" s="152" t="s">
        <v>30</v>
      </c>
      <c r="B25" s="153"/>
      <c r="C25" s="84" t="e">
        <f>AVERAGE(C19:C24)</f>
        <v>#DIV/0!</v>
      </c>
      <c r="D25" s="74"/>
      <c r="E25" s="74"/>
      <c r="F25" s="74"/>
    </row>
    <row r="26" spans="1:19" ht="33.75" customHeight="1" x14ac:dyDescent="0.25">
      <c r="A26" s="151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3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51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3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51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3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51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3"/>
      <c r="D29" s="74"/>
      <c r="E29" s="74"/>
      <c r="F29" s="74"/>
      <c r="K29" s="59"/>
      <c r="L29" s="59"/>
      <c r="M29" s="59"/>
    </row>
    <row r="30" spans="1:19" ht="18" customHeight="1" x14ac:dyDescent="0.25">
      <c r="A30" s="152" t="s">
        <v>31</v>
      </c>
      <c r="B30" s="153"/>
      <c r="C30" s="84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5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3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51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3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51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3"/>
      <c r="D33" s="74"/>
      <c r="E33" s="74"/>
      <c r="F33" s="74"/>
    </row>
    <row r="34" spans="1:6" ht="33" customHeight="1" x14ac:dyDescent="0.25">
      <c r="A34" s="151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3"/>
      <c r="D34" s="74"/>
      <c r="E34" s="74"/>
      <c r="F34" s="74"/>
    </row>
    <row r="35" spans="1:6" ht="60" x14ac:dyDescent="0.25">
      <c r="A35" s="151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3"/>
      <c r="D35" s="74"/>
      <c r="E35" s="74"/>
      <c r="F35" s="74"/>
    </row>
    <row r="36" spans="1:6" ht="45" x14ac:dyDescent="0.25">
      <c r="A36" s="151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3"/>
      <c r="D36" s="74"/>
      <c r="E36" s="74"/>
      <c r="F36" s="74"/>
    </row>
    <row r="37" spans="1:6" ht="18" customHeight="1" x14ac:dyDescent="0.25">
      <c r="A37" s="152" t="s">
        <v>32</v>
      </c>
      <c r="B37" s="153"/>
      <c r="C37" s="84" t="e">
        <f>AVERAGE(C31:C36)</f>
        <v>#DIV/0!</v>
      </c>
      <c r="D37" s="74"/>
      <c r="E37" s="74"/>
      <c r="F37" s="74"/>
    </row>
    <row r="38" spans="1:6" ht="45" x14ac:dyDescent="0.25">
      <c r="A38" s="151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3"/>
      <c r="D38" s="74"/>
      <c r="E38" s="74"/>
      <c r="F38" s="74"/>
    </row>
    <row r="39" spans="1:6" ht="60" x14ac:dyDescent="0.25">
      <c r="A39" s="151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3"/>
      <c r="D39" s="74"/>
      <c r="E39" s="74"/>
      <c r="F39" s="74"/>
    </row>
    <row r="40" spans="1:6" ht="64.5" customHeight="1" x14ac:dyDescent="0.25">
      <c r="A40" s="151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3"/>
      <c r="D40" s="74"/>
      <c r="E40" s="74"/>
      <c r="F40" s="74"/>
    </row>
    <row r="41" spans="1:6" ht="45" x14ac:dyDescent="0.25">
      <c r="A41" s="151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3"/>
      <c r="D41" s="74"/>
      <c r="E41" s="74"/>
      <c r="F41" s="74"/>
    </row>
    <row r="42" spans="1:6" ht="60" x14ac:dyDescent="0.25">
      <c r="A42" s="151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3"/>
      <c r="D42" s="74"/>
      <c r="E42" s="74"/>
      <c r="F42" s="74"/>
    </row>
    <row r="43" spans="1:6" ht="45" x14ac:dyDescent="0.25">
      <c r="A43" s="151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3"/>
      <c r="D43" s="74"/>
      <c r="E43" s="74"/>
      <c r="F43" s="74"/>
    </row>
    <row r="44" spans="1:6" ht="17.25" customHeight="1" x14ac:dyDescent="0.25">
      <c r="A44" s="152" t="s">
        <v>34</v>
      </c>
      <c r="B44" s="153"/>
      <c r="C44" s="84" t="e">
        <f>AVERAGE(C38:C43)</f>
        <v>#DIV/0!</v>
      </c>
      <c r="D44" s="74"/>
      <c r="E44" s="74"/>
      <c r="F44" s="74"/>
    </row>
    <row r="45" spans="1:6" ht="60" x14ac:dyDescent="0.25">
      <c r="A45" s="151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3"/>
      <c r="D45" s="74"/>
      <c r="E45" s="74"/>
      <c r="F45" s="74"/>
    </row>
    <row r="46" spans="1:6" ht="23.25" customHeight="1" x14ac:dyDescent="0.25">
      <c r="A46" s="151"/>
      <c r="B46" s="48" t="str">
        <f>УПРАВЛЕНИЕ!B39</f>
        <v>Выражает деятельное неприятие действий, приносящих вред природе.</v>
      </c>
      <c r="C46" s="83"/>
      <c r="D46" s="74"/>
      <c r="E46" s="74"/>
      <c r="F46" s="74"/>
    </row>
    <row r="47" spans="1:6" ht="30" x14ac:dyDescent="0.25">
      <c r="A47" s="151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3"/>
      <c r="D47" s="74"/>
      <c r="E47" s="74"/>
      <c r="F47" s="74"/>
    </row>
    <row r="48" spans="1:6" ht="45" x14ac:dyDescent="0.25">
      <c r="A48" s="151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3"/>
      <c r="D48" s="74"/>
      <c r="E48" s="74"/>
      <c r="F48" s="74"/>
    </row>
    <row r="49" spans="1:6" ht="18" customHeight="1" x14ac:dyDescent="0.25">
      <c r="A49" s="152" t="s">
        <v>44</v>
      </c>
      <c r="B49" s="153"/>
      <c r="C49" s="84" t="e">
        <f>AVERAGE(C45:C48)</f>
        <v>#DIV/0!</v>
      </c>
      <c r="D49" s="74"/>
      <c r="E49" s="74"/>
      <c r="F49" s="74"/>
    </row>
    <row r="50" spans="1:6" ht="32.25" customHeight="1" x14ac:dyDescent="0.25">
      <c r="A50" s="151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3"/>
      <c r="D50" s="74"/>
      <c r="E50" s="74"/>
      <c r="F50" s="74"/>
    </row>
    <row r="51" spans="1:6" ht="60" x14ac:dyDescent="0.25">
      <c r="A51" s="151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3"/>
      <c r="D51" s="74"/>
      <c r="E51" s="74"/>
      <c r="F51" s="74"/>
    </row>
    <row r="52" spans="1:6" ht="30" x14ac:dyDescent="0.25">
      <c r="A52" s="151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3"/>
      <c r="D52" s="74"/>
      <c r="E52" s="74"/>
      <c r="F52" s="74"/>
    </row>
    <row r="53" spans="1:6" ht="47.25" customHeight="1" x14ac:dyDescent="0.25">
      <c r="A53" s="151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3"/>
      <c r="D53" s="74"/>
      <c r="E53" s="74"/>
      <c r="F53" s="74"/>
    </row>
    <row r="54" spans="1:6" x14ac:dyDescent="0.25">
      <c r="A54" s="152" t="s">
        <v>35</v>
      </c>
      <c r="B54" s="153"/>
      <c r="C54" s="84" t="e">
        <f>AVERAGE(C50:C53)</f>
        <v>#DIV/0!</v>
      </c>
      <c r="D54" s="74"/>
      <c r="E54" s="74"/>
      <c r="F54" s="74"/>
    </row>
    <row r="55" spans="1:6" s="38" customFormat="1" x14ac:dyDescent="0.25">
      <c r="A55" s="125"/>
      <c r="B55" s="126"/>
      <c r="C55" s="127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6" t="s">
        <v>16</v>
      </c>
      <c r="B64" s="87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2023-07-16T17:02:23Z</cp:lastPrinted>
  <dcterms:created xsi:type="dcterms:W3CDTF">2022-01-06T05:02:28Z</dcterms:created>
  <dcterms:modified xsi:type="dcterms:W3CDTF">2024-02-22T10:52:56Z</dcterms:modified>
</cp:coreProperties>
</file>