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СОО\"/>
    </mc:Choice>
  </mc:AlternateContent>
  <xr:revisionPtr revIDLastSave="0" documentId="13_ncr:1_{318F9C0C-B26B-4C5C-BC6C-D72F1761E41E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5" r:id="rId7"/>
    <sheet name="6" sheetId="119" r:id="rId8"/>
    <sheet name="7" sheetId="120" r:id="rId9"/>
    <sheet name="8" sheetId="121" r:id="rId10"/>
    <sheet name="9" sheetId="122" r:id="rId11"/>
    <sheet name="10" sheetId="123" r:id="rId12"/>
    <sheet name="11" sheetId="124" r:id="rId13"/>
    <sheet name="12" sheetId="125" r:id="rId14"/>
    <sheet name="13" sheetId="126" r:id="rId15"/>
    <sheet name="14" sheetId="127" r:id="rId16"/>
    <sheet name="СВОД" sheetId="44" r:id="rId1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8" i="44" l="1"/>
  <c r="B35" i="127"/>
  <c r="B36" i="127"/>
  <c r="B36" i="126"/>
  <c r="B35" i="126"/>
  <c r="B36" i="125"/>
  <c r="B35" i="125"/>
  <c r="B36" i="124"/>
  <c r="B35" i="124"/>
  <c r="B36" i="123"/>
  <c r="B35" i="123"/>
  <c r="B36" i="122"/>
  <c r="B35" i="122"/>
  <c r="B36" i="121"/>
  <c r="B35" i="121"/>
  <c r="B36" i="120"/>
  <c r="B35" i="120"/>
  <c r="B36" i="119"/>
  <c r="B35" i="119"/>
  <c r="B36" i="95"/>
  <c r="B35" i="95"/>
  <c r="B36" i="90"/>
  <c r="B35" i="90"/>
  <c r="B36" i="89"/>
  <c r="B35" i="89"/>
  <c r="B36" i="88"/>
  <c r="B35" i="88"/>
  <c r="B36" i="87"/>
  <c r="B35" i="87"/>
  <c r="I2" i="44" l="1"/>
  <c r="J20" i="44"/>
  <c r="H18" i="44"/>
  <c r="D18" i="44"/>
  <c r="F12" i="44"/>
  <c r="B3" i="127"/>
  <c r="F4" i="127" s="1"/>
  <c r="B3" i="126"/>
  <c r="F4" i="126" s="1"/>
  <c r="B3" i="125"/>
  <c r="F4" i="125" s="1"/>
  <c r="B3" i="124"/>
  <c r="F4" i="124" s="1"/>
  <c r="B3" i="123"/>
  <c r="F4" i="123" s="1"/>
  <c r="B3" i="122"/>
  <c r="F4" i="122" s="1"/>
  <c r="B3" i="121"/>
  <c r="F4" i="121" s="1"/>
  <c r="B3" i="120"/>
  <c r="F4" i="120" s="1"/>
  <c r="B3" i="119"/>
  <c r="F4" i="119" s="1"/>
  <c r="B3" i="95"/>
  <c r="F4" i="95" s="1"/>
  <c r="B3" i="90"/>
  <c r="F4" i="90" s="1"/>
  <c r="B3" i="89"/>
  <c r="F4" i="89" s="1"/>
  <c r="B3" i="88"/>
  <c r="F4" i="88" s="1"/>
  <c r="C54" i="127"/>
  <c r="B63" i="127" s="1"/>
  <c r="B53" i="127"/>
  <c r="B52" i="127"/>
  <c r="B51" i="127"/>
  <c r="B50" i="127"/>
  <c r="A50" i="127"/>
  <c r="C49" i="127"/>
  <c r="B62" i="127" s="1"/>
  <c r="B48" i="127"/>
  <c r="B47" i="127"/>
  <c r="B46" i="127"/>
  <c r="B45" i="127"/>
  <c r="A45" i="127"/>
  <c r="C44" i="127"/>
  <c r="B61" i="127" s="1"/>
  <c r="B43" i="127"/>
  <c r="B42" i="127"/>
  <c r="B41" i="127"/>
  <c r="B40" i="127"/>
  <c r="B39" i="127"/>
  <c r="B38" i="127"/>
  <c r="A38" i="127"/>
  <c r="C37" i="127"/>
  <c r="B60" i="127" s="1"/>
  <c r="B34" i="127"/>
  <c r="B33" i="127"/>
  <c r="B32" i="127"/>
  <c r="B31" i="127"/>
  <c r="A31" i="127"/>
  <c r="C30" i="127"/>
  <c r="B59" i="127" s="1"/>
  <c r="B29" i="127"/>
  <c r="B28" i="127"/>
  <c r="B27" i="127"/>
  <c r="B26" i="127"/>
  <c r="A26" i="127"/>
  <c r="C25" i="127"/>
  <c r="B58" i="127" s="1"/>
  <c r="B24" i="127"/>
  <c r="B23" i="127"/>
  <c r="B22" i="127"/>
  <c r="B21" i="127"/>
  <c r="B20" i="127"/>
  <c r="B19" i="127"/>
  <c r="A19" i="127"/>
  <c r="C18" i="127"/>
  <c r="B57" i="127" s="1"/>
  <c r="B17" i="127"/>
  <c r="B16" i="127"/>
  <c r="B15" i="127"/>
  <c r="B14" i="127"/>
  <c r="A14" i="127"/>
  <c r="C13" i="127"/>
  <c r="B56" i="127" s="1"/>
  <c r="B64" i="127" s="1"/>
  <c r="L14" i="127" s="1"/>
  <c r="B12" i="127"/>
  <c r="B11" i="127"/>
  <c r="B10" i="127"/>
  <c r="B9" i="127"/>
  <c r="B8" i="127"/>
  <c r="B7" i="127"/>
  <c r="A7" i="127"/>
  <c r="F6" i="127"/>
  <c r="J5" i="127"/>
  <c r="C3" i="127"/>
  <c r="A3" i="127"/>
  <c r="L6" i="127" s="1"/>
  <c r="C54" i="126"/>
  <c r="B63" i="126" s="1"/>
  <c r="B53" i="126"/>
  <c r="B52" i="126"/>
  <c r="B51" i="126"/>
  <c r="B50" i="126"/>
  <c r="A50" i="126"/>
  <c r="C49" i="126"/>
  <c r="B62" i="126" s="1"/>
  <c r="B48" i="126"/>
  <c r="B47" i="126"/>
  <c r="B46" i="126"/>
  <c r="B45" i="126"/>
  <c r="A45" i="126"/>
  <c r="C44" i="126"/>
  <c r="B61" i="126" s="1"/>
  <c r="B43" i="126"/>
  <c r="B42" i="126"/>
  <c r="B41" i="126"/>
  <c r="B40" i="126"/>
  <c r="B39" i="126"/>
  <c r="B38" i="126"/>
  <c r="A38" i="126"/>
  <c r="C37" i="126"/>
  <c r="B60" i="126" s="1"/>
  <c r="B34" i="126"/>
  <c r="B33" i="126"/>
  <c r="B32" i="126"/>
  <c r="B31" i="126"/>
  <c r="A31" i="126"/>
  <c r="C30" i="126"/>
  <c r="B59" i="126" s="1"/>
  <c r="B29" i="126"/>
  <c r="B28" i="126"/>
  <c r="B27" i="126"/>
  <c r="B26" i="126"/>
  <c r="A26" i="126"/>
  <c r="C25" i="126"/>
  <c r="B58" i="126" s="1"/>
  <c r="B24" i="126"/>
  <c r="B23" i="126"/>
  <c r="B22" i="126"/>
  <c r="B21" i="126"/>
  <c r="B20" i="126"/>
  <c r="B19" i="126"/>
  <c r="A19" i="126"/>
  <c r="C18" i="126"/>
  <c r="B57" i="126" s="1"/>
  <c r="B17" i="126"/>
  <c r="B16" i="126"/>
  <c r="B15" i="126"/>
  <c r="B14" i="126"/>
  <c r="A14" i="126"/>
  <c r="C13" i="126"/>
  <c r="B56" i="126" s="1"/>
  <c r="B64" i="126" s="1"/>
  <c r="L14" i="126" s="1"/>
  <c r="B12" i="126"/>
  <c r="B11" i="126"/>
  <c r="B10" i="126"/>
  <c r="B9" i="126"/>
  <c r="B8" i="126"/>
  <c r="B7" i="126"/>
  <c r="A7" i="126"/>
  <c r="F6" i="126"/>
  <c r="J5" i="126"/>
  <c r="C3" i="126"/>
  <c r="A3" i="126"/>
  <c r="L6" i="126" s="1"/>
  <c r="C54" i="125"/>
  <c r="B63" i="125" s="1"/>
  <c r="B53" i="125"/>
  <c r="B52" i="125"/>
  <c r="B51" i="125"/>
  <c r="B50" i="125"/>
  <c r="A50" i="125"/>
  <c r="C49" i="125"/>
  <c r="B62" i="125" s="1"/>
  <c r="B48" i="125"/>
  <c r="B47" i="125"/>
  <c r="B46" i="125"/>
  <c r="B45" i="125"/>
  <c r="A45" i="125"/>
  <c r="C44" i="125"/>
  <c r="B61" i="125" s="1"/>
  <c r="B43" i="125"/>
  <c r="B42" i="125"/>
  <c r="B41" i="125"/>
  <c r="B40" i="125"/>
  <c r="B39" i="125"/>
  <c r="B38" i="125"/>
  <c r="A38" i="125"/>
  <c r="C37" i="125"/>
  <c r="B60" i="125" s="1"/>
  <c r="B34" i="125"/>
  <c r="B33" i="125"/>
  <c r="B32" i="125"/>
  <c r="B31" i="125"/>
  <c r="A31" i="125"/>
  <c r="C30" i="125"/>
  <c r="B59" i="125" s="1"/>
  <c r="B29" i="125"/>
  <c r="B28" i="125"/>
  <c r="B27" i="125"/>
  <c r="B26" i="125"/>
  <c r="A26" i="125"/>
  <c r="C25" i="125"/>
  <c r="B58" i="125" s="1"/>
  <c r="B24" i="125"/>
  <c r="B23" i="125"/>
  <c r="B22" i="125"/>
  <c r="B21" i="125"/>
  <c r="B20" i="125"/>
  <c r="B19" i="125"/>
  <c r="A19" i="125"/>
  <c r="C18" i="125"/>
  <c r="B57" i="125" s="1"/>
  <c r="B17" i="125"/>
  <c r="B16" i="125"/>
  <c r="B15" i="125"/>
  <c r="B14" i="125"/>
  <c r="A14" i="125"/>
  <c r="C13" i="125"/>
  <c r="B56" i="125" s="1"/>
  <c r="B64" i="125" s="1"/>
  <c r="L14" i="125" s="1"/>
  <c r="B12" i="125"/>
  <c r="B11" i="125"/>
  <c r="B10" i="125"/>
  <c r="B9" i="125"/>
  <c r="B8" i="125"/>
  <c r="B7" i="125"/>
  <c r="A7" i="125"/>
  <c r="F6" i="125"/>
  <c r="J5" i="125"/>
  <c r="C3" i="125"/>
  <c r="A3" i="125"/>
  <c r="L6" i="125" s="1"/>
  <c r="C54" i="124"/>
  <c r="B63" i="124" s="1"/>
  <c r="B53" i="124"/>
  <c r="B52" i="124"/>
  <c r="B51" i="124"/>
  <c r="B50" i="124"/>
  <c r="A50" i="124"/>
  <c r="C49" i="124"/>
  <c r="B62" i="124" s="1"/>
  <c r="B48" i="124"/>
  <c r="B47" i="124"/>
  <c r="B46" i="124"/>
  <c r="B45" i="124"/>
  <c r="A45" i="124"/>
  <c r="C44" i="124"/>
  <c r="B61" i="124" s="1"/>
  <c r="B43" i="124"/>
  <c r="B42" i="124"/>
  <c r="B41" i="124"/>
  <c r="B40" i="124"/>
  <c r="B39" i="124"/>
  <c r="B38" i="124"/>
  <c r="A38" i="124"/>
  <c r="C37" i="124"/>
  <c r="B60" i="124" s="1"/>
  <c r="B34" i="124"/>
  <c r="B33" i="124"/>
  <c r="B32" i="124"/>
  <c r="B31" i="124"/>
  <c r="A31" i="124"/>
  <c r="C30" i="124"/>
  <c r="B59" i="124" s="1"/>
  <c r="B29" i="124"/>
  <c r="B28" i="124"/>
  <c r="B27" i="124"/>
  <c r="B26" i="124"/>
  <c r="A26" i="124"/>
  <c r="C25" i="124"/>
  <c r="B58" i="124" s="1"/>
  <c r="B24" i="124"/>
  <c r="B23" i="124"/>
  <c r="B22" i="124"/>
  <c r="B21" i="124"/>
  <c r="B20" i="124"/>
  <c r="B19" i="124"/>
  <c r="A19" i="124"/>
  <c r="C18" i="124"/>
  <c r="B57" i="124" s="1"/>
  <c r="B17" i="124"/>
  <c r="B16" i="124"/>
  <c r="B15" i="124"/>
  <c r="B14" i="124"/>
  <c r="A14" i="124"/>
  <c r="C13" i="124"/>
  <c r="B56" i="124" s="1"/>
  <c r="B12" i="124"/>
  <c r="B11" i="124"/>
  <c r="B10" i="124"/>
  <c r="B9" i="124"/>
  <c r="B8" i="124"/>
  <c r="B7" i="124"/>
  <c r="A7" i="124"/>
  <c r="F6" i="124"/>
  <c r="J5" i="124"/>
  <c r="C3" i="124"/>
  <c r="A3" i="124"/>
  <c r="L6" i="124" s="1"/>
  <c r="C54" i="123"/>
  <c r="B63" i="123" s="1"/>
  <c r="B53" i="123"/>
  <c r="B52" i="123"/>
  <c r="B51" i="123"/>
  <c r="B50" i="123"/>
  <c r="A50" i="123"/>
  <c r="C49" i="123"/>
  <c r="B62" i="123" s="1"/>
  <c r="B48" i="123"/>
  <c r="B47" i="123"/>
  <c r="B46" i="123"/>
  <c r="B45" i="123"/>
  <c r="A45" i="123"/>
  <c r="C44" i="123"/>
  <c r="B61" i="123" s="1"/>
  <c r="B43" i="123"/>
  <c r="B42" i="123"/>
  <c r="B41" i="123"/>
  <c r="B40" i="123"/>
  <c r="B39" i="123"/>
  <c r="B38" i="123"/>
  <c r="A38" i="123"/>
  <c r="C37" i="123"/>
  <c r="B60" i="123" s="1"/>
  <c r="B34" i="123"/>
  <c r="B33" i="123"/>
  <c r="B32" i="123"/>
  <c r="B31" i="123"/>
  <c r="A31" i="123"/>
  <c r="C30" i="123"/>
  <c r="B59" i="123" s="1"/>
  <c r="B29" i="123"/>
  <c r="B28" i="123"/>
  <c r="B27" i="123"/>
  <c r="B26" i="123"/>
  <c r="A26" i="123"/>
  <c r="C25" i="123"/>
  <c r="B58" i="123" s="1"/>
  <c r="B24" i="123"/>
  <c r="B23" i="123"/>
  <c r="B22" i="123"/>
  <c r="B21" i="123"/>
  <c r="B20" i="123"/>
  <c r="B19" i="123"/>
  <c r="A19" i="123"/>
  <c r="C18" i="123"/>
  <c r="B57" i="123" s="1"/>
  <c r="B17" i="123"/>
  <c r="B16" i="123"/>
  <c r="B15" i="123"/>
  <c r="B14" i="123"/>
  <c r="A14" i="123"/>
  <c r="C13" i="123"/>
  <c r="B56" i="123" s="1"/>
  <c r="B12" i="123"/>
  <c r="B11" i="123"/>
  <c r="B10" i="123"/>
  <c r="B9" i="123"/>
  <c r="B8" i="123"/>
  <c r="B7" i="123"/>
  <c r="A7" i="123"/>
  <c r="F6" i="123"/>
  <c r="J5" i="123"/>
  <c r="C3" i="123"/>
  <c r="A3" i="123"/>
  <c r="L6" i="123" s="1"/>
  <c r="C54" i="122"/>
  <c r="B63" i="122" s="1"/>
  <c r="B53" i="122"/>
  <c r="B52" i="122"/>
  <c r="B51" i="122"/>
  <c r="B50" i="122"/>
  <c r="A50" i="122"/>
  <c r="C49" i="122"/>
  <c r="B62" i="122" s="1"/>
  <c r="B48" i="122"/>
  <c r="B47" i="122"/>
  <c r="B46" i="122"/>
  <c r="B45" i="122"/>
  <c r="A45" i="122"/>
  <c r="C44" i="122"/>
  <c r="B61" i="122" s="1"/>
  <c r="B43" i="122"/>
  <c r="B42" i="122"/>
  <c r="B41" i="122"/>
  <c r="B40" i="122"/>
  <c r="B39" i="122"/>
  <c r="B38" i="122"/>
  <c r="A38" i="122"/>
  <c r="C37" i="122"/>
  <c r="B60" i="122" s="1"/>
  <c r="B34" i="122"/>
  <c r="B33" i="122"/>
  <c r="B32" i="122"/>
  <c r="B31" i="122"/>
  <c r="A31" i="122"/>
  <c r="C30" i="122"/>
  <c r="B59" i="122" s="1"/>
  <c r="B29" i="122"/>
  <c r="B28" i="122"/>
  <c r="B27" i="122"/>
  <c r="B26" i="122"/>
  <c r="A26" i="122"/>
  <c r="C25" i="122"/>
  <c r="B58" i="122" s="1"/>
  <c r="B24" i="122"/>
  <c r="B23" i="122"/>
  <c r="B22" i="122"/>
  <c r="B21" i="122"/>
  <c r="B20" i="122"/>
  <c r="B19" i="122"/>
  <c r="A19" i="122"/>
  <c r="C18" i="122"/>
  <c r="B57" i="122" s="1"/>
  <c r="B17" i="122"/>
  <c r="B16" i="122"/>
  <c r="B15" i="122"/>
  <c r="B14" i="122"/>
  <c r="A14" i="122"/>
  <c r="C13" i="122"/>
  <c r="B56" i="122" s="1"/>
  <c r="B12" i="122"/>
  <c r="B11" i="122"/>
  <c r="B10" i="122"/>
  <c r="B9" i="122"/>
  <c r="B8" i="122"/>
  <c r="B7" i="122"/>
  <c r="A7" i="122"/>
  <c r="F6" i="122"/>
  <c r="J5" i="122"/>
  <c r="C3" i="122"/>
  <c r="A3" i="122"/>
  <c r="L6" i="122" s="1"/>
  <c r="C54" i="121"/>
  <c r="B63" i="121" s="1"/>
  <c r="B53" i="121"/>
  <c r="B52" i="121"/>
  <c r="B51" i="121"/>
  <c r="B50" i="121"/>
  <c r="A50" i="121"/>
  <c r="C49" i="121"/>
  <c r="B62" i="121" s="1"/>
  <c r="B48" i="121"/>
  <c r="B47" i="121"/>
  <c r="B46" i="121"/>
  <c r="B45" i="121"/>
  <c r="A45" i="121"/>
  <c r="C44" i="121"/>
  <c r="B61" i="121" s="1"/>
  <c r="B43" i="121"/>
  <c r="B42" i="121"/>
  <c r="B41" i="121"/>
  <c r="B40" i="121"/>
  <c r="B39" i="121"/>
  <c r="B38" i="121"/>
  <c r="A38" i="121"/>
  <c r="C37" i="121"/>
  <c r="B60" i="121" s="1"/>
  <c r="B34" i="121"/>
  <c r="B33" i="121"/>
  <c r="B32" i="121"/>
  <c r="B31" i="121"/>
  <c r="A31" i="121"/>
  <c r="C30" i="121"/>
  <c r="B59" i="121" s="1"/>
  <c r="B29" i="121"/>
  <c r="B28" i="121"/>
  <c r="B27" i="121"/>
  <c r="B26" i="121"/>
  <c r="A26" i="121"/>
  <c r="C25" i="121"/>
  <c r="B58" i="121" s="1"/>
  <c r="B24" i="121"/>
  <c r="B23" i="121"/>
  <c r="B22" i="121"/>
  <c r="B21" i="121"/>
  <c r="B20" i="121"/>
  <c r="B19" i="121"/>
  <c r="A19" i="121"/>
  <c r="C18" i="121"/>
  <c r="B57" i="121" s="1"/>
  <c r="B17" i="121"/>
  <c r="B16" i="121"/>
  <c r="B15" i="121"/>
  <c r="B14" i="121"/>
  <c r="A14" i="121"/>
  <c r="C13" i="121"/>
  <c r="B56" i="121" s="1"/>
  <c r="B12" i="121"/>
  <c r="B11" i="121"/>
  <c r="B10" i="121"/>
  <c r="B9" i="121"/>
  <c r="B8" i="121"/>
  <c r="B7" i="121"/>
  <c r="A7" i="121"/>
  <c r="F6" i="121"/>
  <c r="J5" i="121"/>
  <c r="C3" i="121"/>
  <c r="A3" i="121"/>
  <c r="L6" i="121" s="1"/>
  <c r="C54" i="120"/>
  <c r="B63" i="120" s="1"/>
  <c r="B53" i="120"/>
  <c r="B52" i="120"/>
  <c r="B51" i="120"/>
  <c r="B50" i="120"/>
  <c r="A50" i="120"/>
  <c r="C49" i="120"/>
  <c r="B62" i="120" s="1"/>
  <c r="B48" i="120"/>
  <c r="B47" i="120"/>
  <c r="B46" i="120"/>
  <c r="B45" i="120"/>
  <c r="A45" i="120"/>
  <c r="C44" i="120"/>
  <c r="B61" i="120" s="1"/>
  <c r="B43" i="120"/>
  <c r="B42" i="120"/>
  <c r="B41" i="120"/>
  <c r="B40" i="120"/>
  <c r="B39" i="120"/>
  <c r="B38" i="120"/>
  <c r="A38" i="120"/>
  <c r="C37" i="120"/>
  <c r="B60" i="120" s="1"/>
  <c r="B34" i="120"/>
  <c r="B33" i="120"/>
  <c r="B32" i="120"/>
  <c r="B31" i="120"/>
  <c r="A31" i="120"/>
  <c r="C30" i="120"/>
  <c r="B59" i="120" s="1"/>
  <c r="B29" i="120"/>
  <c r="B28" i="120"/>
  <c r="B27" i="120"/>
  <c r="B26" i="120"/>
  <c r="A26" i="120"/>
  <c r="C25" i="120"/>
  <c r="B58" i="120" s="1"/>
  <c r="B24" i="120"/>
  <c r="B23" i="120"/>
  <c r="B22" i="120"/>
  <c r="B21" i="120"/>
  <c r="B20" i="120"/>
  <c r="B19" i="120"/>
  <c r="A19" i="120"/>
  <c r="C18" i="120"/>
  <c r="B57" i="120" s="1"/>
  <c r="B17" i="120"/>
  <c r="B16" i="120"/>
  <c r="B15" i="120"/>
  <c r="B14" i="120"/>
  <c r="A14" i="120"/>
  <c r="C13" i="120"/>
  <c r="B56" i="120" s="1"/>
  <c r="B12" i="120"/>
  <c r="B11" i="120"/>
  <c r="B10" i="120"/>
  <c r="B9" i="120"/>
  <c r="B8" i="120"/>
  <c r="B7" i="120"/>
  <c r="A7" i="120"/>
  <c r="F6" i="120"/>
  <c r="J5" i="120"/>
  <c r="C3" i="120"/>
  <c r="A3" i="120"/>
  <c r="L6" i="120" s="1"/>
  <c r="C54" i="119"/>
  <c r="B63" i="119" s="1"/>
  <c r="B53" i="119"/>
  <c r="B52" i="119"/>
  <c r="B51" i="119"/>
  <c r="B50" i="119"/>
  <c r="A50" i="119"/>
  <c r="C49" i="119"/>
  <c r="B62" i="119" s="1"/>
  <c r="B48" i="119"/>
  <c r="B47" i="119"/>
  <c r="B46" i="119"/>
  <c r="B45" i="119"/>
  <c r="A45" i="119"/>
  <c r="C44" i="119"/>
  <c r="B61" i="119" s="1"/>
  <c r="B43" i="119"/>
  <c r="B42" i="119"/>
  <c r="B41" i="119"/>
  <c r="B40" i="119"/>
  <c r="B39" i="119"/>
  <c r="B38" i="119"/>
  <c r="A38" i="119"/>
  <c r="C37" i="119"/>
  <c r="B60" i="119" s="1"/>
  <c r="B34" i="119"/>
  <c r="B33" i="119"/>
  <c r="B32" i="119"/>
  <c r="B31" i="119"/>
  <c r="A31" i="119"/>
  <c r="C30" i="119"/>
  <c r="B59" i="119" s="1"/>
  <c r="B29" i="119"/>
  <c r="B28" i="119"/>
  <c r="B27" i="119"/>
  <c r="B26" i="119"/>
  <c r="A26" i="119"/>
  <c r="C25" i="119"/>
  <c r="B58" i="119" s="1"/>
  <c r="B24" i="119"/>
  <c r="B23" i="119"/>
  <c r="B22" i="119"/>
  <c r="B21" i="119"/>
  <c r="B20" i="119"/>
  <c r="B19" i="119"/>
  <c r="A19" i="119"/>
  <c r="C18" i="119"/>
  <c r="B57" i="119" s="1"/>
  <c r="B17" i="119"/>
  <c r="B16" i="119"/>
  <c r="B15" i="119"/>
  <c r="B14" i="119"/>
  <c r="A14" i="119"/>
  <c r="C13" i="119"/>
  <c r="B56" i="119" s="1"/>
  <c r="B12" i="119"/>
  <c r="B11" i="119"/>
  <c r="B10" i="119"/>
  <c r="B9" i="119"/>
  <c r="B8" i="119"/>
  <c r="B7" i="119"/>
  <c r="A7" i="119"/>
  <c r="F6" i="119"/>
  <c r="J5" i="119"/>
  <c r="C3" i="119"/>
  <c r="A3" i="119"/>
  <c r="L6" i="119" s="1"/>
  <c r="C54" i="95"/>
  <c r="B63" i="95" s="1"/>
  <c r="B53" i="95"/>
  <c r="B52" i="95"/>
  <c r="B51" i="95"/>
  <c r="B50" i="95"/>
  <c r="A50" i="95"/>
  <c r="C49" i="95"/>
  <c r="B62" i="95" s="1"/>
  <c r="B48" i="95"/>
  <c r="B47" i="95"/>
  <c r="B46" i="95"/>
  <c r="B45" i="95"/>
  <c r="A45" i="95"/>
  <c r="C44" i="95"/>
  <c r="B61" i="95" s="1"/>
  <c r="B43" i="95"/>
  <c r="B42" i="95"/>
  <c r="B41" i="95"/>
  <c r="B40" i="95"/>
  <c r="B39" i="95"/>
  <c r="B38" i="95"/>
  <c r="A38" i="95"/>
  <c r="C37" i="95"/>
  <c r="B60" i="95" s="1"/>
  <c r="B34" i="95"/>
  <c r="B33" i="95"/>
  <c r="B32" i="95"/>
  <c r="B31" i="95"/>
  <c r="A31" i="95"/>
  <c r="C30" i="95"/>
  <c r="B59" i="95" s="1"/>
  <c r="B29" i="95"/>
  <c r="B28" i="95"/>
  <c r="B27" i="95"/>
  <c r="B26" i="95"/>
  <c r="A26" i="95"/>
  <c r="C25" i="95"/>
  <c r="B58" i="95" s="1"/>
  <c r="B24" i="95"/>
  <c r="B23" i="95"/>
  <c r="B22" i="95"/>
  <c r="B21" i="95"/>
  <c r="B20" i="95"/>
  <c r="B19" i="95"/>
  <c r="A19" i="95"/>
  <c r="C18" i="95"/>
  <c r="B57" i="95" s="1"/>
  <c r="B17" i="95"/>
  <c r="B16" i="95"/>
  <c r="B15" i="95"/>
  <c r="B14" i="95"/>
  <c r="A14" i="95"/>
  <c r="C13" i="95"/>
  <c r="B56" i="95" s="1"/>
  <c r="B64" i="95" s="1"/>
  <c r="L14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0"/>
  <c r="B63" i="90" s="1"/>
  <c r="B53" i="90"/>
  <c r="B52" i="90"/>
  <c r="B51" i="90"/>
  <c r="B50" i="90"/>
  <c r="A50" i="90"/>
  <c r="C49" i="90"/>
  <c r="B62" i="90" s="1"/>
  <c r="B48" i="90"/>
  <c r="B47" i="90"/>
  <c r="B46" i="90"/>
  <c r="B45" i="90"/>
  <c r="A45" i="90"/>
  <c r="C44" i="90"/>
  <c r="B61" i="90" s="1"/>
  <c r="B43" i="90"/>
  <c r="B42" i="90"/>
  <c r="B41" i="90"/>
  <c r="B40" i="90"/>
  <c r="B39" i="90"/>
  <c r="B38" i="90"/>
  <c r="A38" i="90"/>
  <c r="C37" i="90"/>
  <c r="B60" i="90" s="1"/>
  <c r="B34" i="90"/>
  <c r="B33" i="90"/>
  <c r="B32" i="90"/>
  <c r="B31" i="90"/>
  <c r="A31" i="90"/>
  <c r="C30" i="90"/>
  <c r="B59" i="90" s="1"/>
  <c r="B29" i="90"/>
  <c r="B28" i="90"/>
  <c r="B27" i="90"/>
  <c r="B26" i="90"/>
  <c r="A26" i="90"/>
  <c r="C25" i="90"/>
  <c r="B58" i="90" s="1"/>
  <c r="B24" i="90"/>
  <c r="B23" i="90"/>
  <c r="B22" i="90"/>
  <c r="B21" i="90"/>
  <c r="B20" i="90"/>
  <c r="B19" i="90"/>
  <c r="A19" i="90"/>
  <c r="C18" i="90"/>
  <c r="B57" i="90" s="1"/>
  <c r="B17" i="90"/>
  <c r="B16" i="90"/>
  <c r="B15" i="90"/>
  <c r="B14" i="90"/>
  <c r="A14" i="90"/>
  <c r="C13" i="90"/>
  <c r="B56" i="90" s="1"/>
  <c r="B64" i="90" s="1"/>
  <c r="L14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C54" i="89"/>
  <c r="B63" i="89" s="1"/>
  <c r="B53" i="89"/>
  <c r="B52" i="89"/>
  <c r="B51" i="89"/>
  <c r="B50" i="89"/>
  <c r="A50" i="89"/>
  <c r="C49" i="89"/>
  <c r="B62" i="89" s="1"/>
  <c r="B48" i="89"/>
  <c r="B47" i="89"/>
  <c r="B46" i="89"/>
  <c r="B45" i="89"/>
  <c r="A45" i="89"/>
  <c r="C44" i="89"/>
  <c r="B61" i="89" s="1"/>
  <c r="B43" i="89"/>
  <c r="B42" i="89"/>
  <c r="B41" i="89"/>
  <c r="B40" i="89"/>
  <c r="B39" i="89"/>
  <c r="B38" i="89"/>
  <c r="A38" i="89"/>
  <c r="C37" i="89"/>
  <c r="B60" i="89" s="1"/>
  <c r="B34" i="89"/>
  <c r="B33" i="89"/>
  <c r="B32" i="89"/>
  <c r="B31" i="89"/>
  <c r="A31" i="89"/>
  <c r="C30" i="89"/>
  <c r="B59" i="89" s="1"/>
  <c r="B29" i="89"/>
  <c r="B28" i="89"/>
  <c r="B27" i="89"/>
  <c r="B26" i="89"/>
  <c r="A26" i="89"/>
  <c r="C25" i="89"/>
  <c r="B58" i="89" s="1"/>
  <c r="B24" i="89"/>
  <c r="B23" i="89"/>
  <c r="B22" i="89"/>
  <c r="B21" i="89"/>
  <c r="B20" i="89"/>
  <c r="B19" i="89"/>
  <c r="A19" i="89"/>
  <c r="C18" i="89"/>
  <c r="B57" i="89" s="1"/>
  <c r="B17" i="89"/>
  <c r="B16" i="89"/>
  <c r="B15" i="89"/>
  <c r="B14" i="89"/>
  <c r="A14" i="89"/>
  <c r="C13" i="89"/>
  <c r="B56" i="89" s="1"/>
  <c r="B64" i="89" s="1"/>
  <c r="L14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3" i="88" s="1"/>
  <c r="B53" i="88"/>
  <c r="B52" i="88"/>
  <c r="B51" i="88"/>
  <c r="B50" i="88"/>
  <c r="A50" i="88"/>
  <c r="C49" i="88"/>
  <c r="B62" i="88" s="1"/>
  <c r="B48" i="88"/>
  <c r="B47" i="88"/>
  <c r="B46" i="88"/>
  <c r="B45" i="88"/>
  <c r="A45" i="88"/>
  <c r="C44" i="88"/>
  <c r="B61" i="88" s="1"/>
  <c r="B43" i="88"/>
  <c r="B42" i="88"/>
  <c r="B41" i="88"/>
  <c r="B40" i="88"/>
  <c r="B39" i="88"/>
  <c r="B38" i="88"/>
  <c r="A38" i="88"/>
  <c r="C37" i="88"/>
  <c r="B60" i="88" s="1"/>
  <c r="B34" i="88"/>
  <c r="B33" i="88"/>
  <c r="B32" i="88"/>
  <c r="B31" i="88"/>
  <c r="A31" i="88"/>
  <c r="C30" i="88"/>
  <c r="B59" i="88" s="1"/>
  <c r="B29" i="88"/>
  <c r="B28" i="88"/>
  <c r="B27" i="88"/>
  <c r="B26" i="88"/>
  <c r="A26" i="88"/>
  <c r="C25" i="88"/>
  <c r="B58" i="88" s="1"/>
  <c r="B24" i="88"/>
  <c r="B23" i="88"/>
  <c r="B22" i="88"/>
  <c r="B21" i="88"/>
  <c r="B20" i="88"/>
  <c r="B19" i="88"/>
  <c r="A19" i="88"/>
  <c r="C18" i="88"/>
  <c r="B57" i="88" s="1"/>
  <c r="B17" i="88"/>
  <c r="B16" i="88"/>
  <c r="B15" i="88"/>
  <c r="B14" i="88"/>
  <c r="A14" i="88"/>
  <c r="C13" i="88"/>
  <c r="B56" i="88" s="1"/>
  <c r="B64" i="88" s="1"/>
  <c r="L14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B22" i="87"/>
  <c r="I13" i="44" l="1"/>
  <c r="D14" i="44"/>
  <c r="J18" i="44"/>
  <c r="G8" i="44"/>
  <c r="H14" i="44"/>
  <c r="E19" i="44"/>
  <c r="I9" i="44"/>
  <c r="C15" i="44"/>
  <c r="G19" i="44"/>
  <c r="J10" i="44"/>
  <c r="E15" i="44"/>
  <c r="I19" i="44"/>
  <c r="E11" i="44"/>
  <c r="I16" i="44"/>
  <c r="D20" i="44"/>
  <c r="D12" i="44"/>
  <c r="I17" i="44"/>
  <c r="F20" i="44"/>
  <c r="C20" i="44"/>
  <c r="E20" i="44"/>
  <c r="G20" i="44"/>
  <c r="H20" i="44"/>
  <c r="I20" i="44"/>
  <c r="C19" i="44"/>
  <c r="D19" i="44"/>
  <c r="F19" i="44"/>
  <c r="H19" i="44"/>
  <c r="J19" i="44"/>
  <c r="C18" i="44"/>
  <c r="E18" i="44"/>
  <c r="F18" i="44"/>
  <c r="G18" i="44"/>
  <c r="I18" i="44"/>
  <c r="C17" i="44"/>
  <c r="D17" i="44"/>
  <c r="E17" i="44"/>
  <c r="F17" i="44"/>
  <c r="G17" i="44"/>
  <c r="H17" i="44"/>
  <c r="J17" i="44"/>
  <c r="C16" i="44"/>
  <c r="D16" i="44"/>
  <c r="E16" i="44"/>
  <c r="F16" i="44"/>
  <c r="G16" i="44"/>
  <c r="H16" i="44"/>
  <c r="J16" i="44"/>
  <c r="D15" i="44"/>
  <c r="F15" i="44"/>
  <c r="G15" i="44"/>
  <c r="H15" i="44"/>
  <c r="I15" i="44"/>
  <c r="J15" i="44"/>
  <c r="C14" i="44"/>
  <c r="F14" i="44"/>
  <c r="E14" i="44"/>
  <c r="G14" i="44"/>
  <c r="I14" i="44"/>
  <c r="J14" i="44"/>
  <c r="C13" i="44"/>
  <c r="D13" i="44"/>
  <c r="E13" i="44"/>
  <c r="F13" i="44"/>
  <c r="G13" i="44"/>
  <c r="H13" i="44"/>
  <c r="J13" i="44"/>
  <c r="C12" i="44"/>
  <c r="E12" i="44"/>
  <c r="G12" i="44"/>
  <c r="H12" i="44"/>
  <c r="J12" i="44"/>
  <c r="I12" i="44"/>
  <c r="C11" i="44"/>
  <c r="D11" i="44"/>
  <c r="F11" i="44"/>
  <c r="G11" i="44"/>
  <c r="H11" i="44"/>
  <c r="I11" i="44"/>
  <c r="J11" i="44"/>
  <c r="D10" i="44"/>
  <c r="C10" i="44"/>
  <c r="E10" i="44"/>
  <c r="F10" i="44"/>
  <c r="G10" i="44"/>
  <c r="H10" i="44"/>
  <c r="I10" i="44"/>
  <c r="C9" i="44"/>
  <c r="D9" i="44"/>
  <c r="E9" i="44"/>
  <c r="F9" i="44"/>
  <c r="G9" i="44"/>
  <c r="H9" i="44"/>
  <c r="J9" i="44"/>
  <c r="C8" i="44"/>
  <c r="D8" i="44"/>
  <c r="E8" i="44"/>
  <c r="F8" i="44"/>
  <c r="H8" i="44"/>
  <c r="I8" i="44"/>
  <c r="J8" i="44"/>
  <c r="B64" i="119"/>
  <c r="L14" i="119" s="1"/>
  <c r="B64" i="120"/>
  <c r="L14" i="120" s="1"/>
  <c r="B64" i="121"/>
  <c r="L14" i="121" s="1"/>
  <c r="B64" i="122"/>
  <c r="L14" i="122" s="1"/>
  <c r="B64" i="123"/>
  <c r="L14" i="123" s="1"/>
  <c r="B64" i="124"/>
  <c r="L14" i="124" s="1"/>
  <c r="B53" i="87"/>
  <c r="B52" i="87"/>
  <c r="B51" i="87"/>
  <c r="B50" i="87"/>
  <c r="B48" i="87"/>
  <c r="B47" i="87"/>
  <c r="B46" i="87"/>
  <c r="B45" i="87"/>
  <c r="B43" i="87"/>
  <c r="B42" i="87"/>
  <c r="B41" i="87"/>
  <c r="B40" i="87"/>
  <c r="B39" i="87"/>
  <c r="B38" i="87"/>
  <c r="B34" i="87"/>
  <c r="B33" i="87"/>
  <c r="B32" i="87"/>
  <c r="B31" i="87"/>
  <c r="B29" i="87"/>
  <c r="B28" i="87"/>
  <c r="B27" i="87"/>
  <c r="B26" i="87"/>
  <c r="B24" i="87"/>
  <c r="B23" i="87"/>
  <c r="B21" i="87"/>
  <c r="B20" i="87"/>
  <c r="B19" i="87"/>
  <c r="B17" i="87"/>
  <c r="B16" i="87"/>
  <c r="B15" i="87"/>
  <c r="B14" i="87"/>
  <c r="B12" i="87"/>
  <c r="B11" i="87"/>
  <c r="B10" i="87"/>
  <c r="B9" i="87"/>
  <c r="B8" i="87"/>
  <c r="B7" i="87"/>
  <c r="A7" i="87" l="1"/>
  <c r="C44" i="87" l="1"/>
  <c r="K15" i="44" l="1"/>
  <c r="L15" i="44" s="1"/>
  <c r="K20" i="44"/>
  <c r="L20" i="44" s="1"/>
  <c r="K17" i="44"/>
  <c r="L17" i="44" s="1"/>
  <c r="K14" i="44"/>
  <c r="L14" i="44" s="1"/>
  <c r="K13" i="44"/>
  <c r="L13" i="44" s="1"/>
  <c r="K12" i="44"/>
  <c r="L12" i="44" s="1"/>
  <c r="K11" i="44"/>
  <c r="L11" i="44" s="1"/>
  <c r="K10" i="44"/>
  <c r="L10" i="44" s="1"/>
  <c r="K8" i="44"/>
  <c r="L8" i="44" s="1"/>
  <c r="K9" i="44"/>
  <c r="L9" i="44" s="1"/>
  <c r="K16" i="44"/>
  <c r="L16" i="44" s="1"/>
  <c r="K18" i="44"/>
  <c r="L18" i="44" s="1"/>
  <c r="K19" i="44"/>
  <c r="L19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5" i="87"/>
  <c r="C49" i="87"/>
  <c r="C37" i="87"/>
  <c r="H7" i="44"/>
  <c r="H21" i="44" s="1"/>
  <c r="H22" i="44" s="1"/>
  <c r="A38" i="87"/>
  <c r="A31" i="87"/>
  <c r="C30" i="87"/>
  <c r="A26" i="87"/>
  <c r="C25" i="87"/>
  <c r="C18" i="87"/>
  <c r="D7" i="44" s="1"/>
  <c r="D21" i="44" s="1"/>
  <c r="D22" i="44" s="1"/>
  <c r="A19" i="87"/>
  <c r="C13" i="87"/>
  <c r="B57" i="87" l="1"/>
  <c r="B62" i="87"/>
  <c r="I7" i="44"/>
  <c r="I21" i="44" s="1"/>
  <c r="I22" i="44" s="1"/>
  <c r="B63" i="87"/>
  <c r="J7" i="44"/>
  <c r="J21" i="44" s="1"/>
  <c r="J22" i="44" s="1"/>
  <c r="B61" i="87"/>
  <c r="B59" i="87"/>
  <c r="F7" i="44"/>
  <c r="F21" i="44" s="1"/>
  <c r="F22" i="44" s="1"/>
  <c r="B60" i="87"/>
  <c r="G7" i="44"/>
  <c r="G21" i="44" s="1"/>
  <c r="G22" i="44" s="1"/>
  <c r="B58" i="87"/>
  <c r="E7" i="44"/>
  <c r="E21" i="44" s="1"/>
  <c r="E22" i="44" s="1"/>
  <c r="B56" i="87"/>
  <c r="C7" i="44"/>
  <c r="B64" i="87" l="1"/>
  <c r="L14" i="87" s="1"/>
  <c r="K7" i="44"/>
  <c r="L7" i="44" s="1"/>
  <c r="C21" i="44"/>
  <c r="C22" i="44" s="1"/>
  <c r="A3" i="87"/>
  <c r="A14" i="87"/>
  <c r="K21" i="44" l="1"/>
  <c r="AA8" i="44" s="1"/>
  <c r="C31" i="44"/>
  <c r="C29" i="44"/>
  <c r="C27" i="44"/>
  <c r="C30" i="44"/>
  <c r="A1" i="2"/>
  <c r="T5" i="44"/>
  <c r="K3" i="44" s="1"/>
  <c r="O5" i="44"/>
  <c r="S4" i="44"/>
  <c r="F6" i="87"/>
  <c r="J5" i="87"/>
  <c r="C3" i="87"/>
  <c r="L6" i="87"/>
  <c r="L21" i="44" l="1"/>
  <c r="K22" i="44"/>
  <c r="A1" i="126"/>
  <c r="A1" i="125"/>
  <c r="A1" i="124"/>
  <c r="A1" i="123"/>
  <c r="A1" i="122"/>
  <c r="A1" i="121"/>
  <c r="A1" i="120"/>
  <c r="A1" i="119"/>
  <c r="A1" i="90"/>
  <c r="A1" i="89"/>
  <c r="A1" i="88"/>
  <c r="A1" i="127"/>
  <c r="A1" i="95"/>
  <c r="A1" i="87"/>
  <c r="N3" i="44"/>
  <c r="B3" i="44" l="1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<sst xmlns="http://schemas.openxmlformats.org/spreadsheetml/2006/main" count="619" uniqueCount="105">
  <si>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</si>
  <si>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</si>
  <si>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</si>
  <si>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</si>
  <si>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</si>
  <si>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</si>
  <si>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</si>
  <si>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</si>
  <si>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</si>
  <si>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</si>
  <si>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</si>
  <si>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</si>
  <si>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</si>
  <si>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</si>
  <si>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</si>
  <si>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</si>
  <si>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</si>
  <si>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</si>
  <si>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</si>
  <si>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</si>
  <si>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</si>
  <si>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</si>
  <si>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</si>
  <si>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</si>
  <si>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</si>
  <si>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</si>
  <si>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</si>
  <si>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</si>
  <si>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</si>
  <si>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</si>
  <si>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</si>
  <si>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</si>
  <si>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</si>
  <si>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</si>
  <si>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</si>
  <si>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</si>
  <si>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</si>
  <si>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</si>
  <si>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</si>
  <si>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</si>
  <si>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</si>
  <si>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</si>
  <si>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</si>
  <si>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</si>
  <si>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</si>
  <si>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</si>
  <si>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</si>
  <si>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</si>
  <si>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</si>
  <si>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</si>
  <si>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</si>
  <si>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</si>
  <si>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</si>
  <si>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</si>
  <si>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</si>
  <si>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</si>
  <si>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</si>
  <si>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</si>
  <si>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</si>
  <si>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</si>
  <si>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</si>
  <si>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</si>
  <si>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</si>
  <si>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t>
  </si>
  <si>
    <t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t>
  </si>
  <si>
    <t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t>
  </si>
  <si>
    <t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t>
  </si>
  <si>
    <t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t>
  </si>
  <si>
    <t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t>
  </si>
  <si>
    <t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t>
  </si>
  <si>
    <t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t>
  </si>
  <si>
    <t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t>
  </si>
  <si>
    <t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t>
  </si>
  <si>
    <t>Соблюдает правила личной и общественной безопасности, в том числе безопасного поведения в информационной среде.</t>
  </si>
  <si>
    <t>Имеет и развивает опыт экологически направленной, природоохранной, ресурсосберегающей деятельности, участвует в его приобретении другими людьми.</t>
  </si>
  <si>
    <t>Деятельно выражает познавательные интересы в разных предметных областях с учетом своих способностей, достижений.</t>
  </si>
  <si>
    <t>Мониторинг личностных результатов</t>
  </si>
  <si>
    <t>Мониторинг личностных результатов обучающихся (CОО)</t>
  </si>
  <si>
    <t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t>
  </si>
  <si>
    <t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t>
  </si>
  <si>
    <t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t>
  </si>
  <si>
    <t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t>
  </si>
  <si>
    <t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t>
  </si>
  <si>
    <t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t>
  </si>
  <si>
    <t>Выражает понимание ценности отечественного и мирового искусства, российского и мирового художественного наследия.</t>
  </si>
  <si>
    <t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t>
  </si>
  <si>
    <t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t>
  </si>
  <si>
    <t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t>
  </si>
  <si>
    <t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t>
  </si>
  <si>
    <t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t>
  </si>
  <si>
    <t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t>
  </si>
  <si>
    <t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t>
  </si>
  <si>
    <t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t>
  </si>
  <si>
    <t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t>
  </si>
  <si>
    <t>Выражает деятельное неприятие действий, приносящих вред природе.</t>
  </si>
  <si>
    <t>Применяет знания естественных и социальных наук для разумного, бережливого природопользования в быту, общественном пространстве.</t>
  </si>
  <si>
    <t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t>
  </si>
  <si>
    <t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t>
  </si>
  <si>
    <t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t>
  </si>
  <si>
    <t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t>
  </si>
  <si>
    <t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t>
  </si>
  <si>
    <t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t>
  </si>
  <si>
    <t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t>
  </si>
  <si>
    <t>Демонстрирует навыки критического мышления, определения достоверной научной информации и критики антинаучных представлений.</t>
  </si>
  <si>
    <t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</si>
</sst>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7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3" fillId="0" borderId="0" xfId="0" applyFont="1" applyAlignment="1" applyProtection="1">
      <alignment horizontal="center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8" fillId="0" borderId="0" xfId="0" applyFont="1" applyFill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0" fillId="3" borderId="2" xfId="0" applyNumberFormat="1" applyFont="1" applyFill="1" applyBorder="1" applyAlignment="1" applyProtection="1">
      <alignment horizontal="center" vertical="center"/>
    </xf>
    <xf numFmtId="164" fontId="12" fillId="0" borderId="0" xfId="0" applyNumberFormat="1" applyFont="1" applyFill="1" applyBorder="1" applyAlignment="1" applyProtection="1">
      <alignment vertical="center"/>
    </xf>
    <xf numFmtId="165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/>
      <protection locked="0"/>
    </xf>
    <xf numFmtId="0" fontId="11" fillId="0" borderId="0" xfId="0" applyFont="1" applyAlignment="1" applyProtection="1">
      <alignment horizontal="center" vertical="top"/>
      <protection locked="0"/>
    </xf>
    <xf numFmtId="0" fontId="13" fillId="0" borderId="0" xfId="0" applyFont="1" applyBorder="1" applyAlignment="1" applyProtection="1">
      <alignment vertical="top"/>
      <protection locked="0"/>
    </xf>
    <xf numFmtId="0" fontId="11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2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7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3" fillId="0" borderId="0" xfId="0" applyFont="1" applyAlignment="1" applyProtection="1">
      <alignment vertical="top"/>
    </xf>
    <xf numFmtId="0" fontId="11" fillId="0" borderId="0" xfId="0" applyFont="1" applyAlignment="1" applyProtection="1">
      <alignment horizontal="center" vertical="top"/>
    </xf>
    <xf numFmtId="0" fontId="13" fillId="0" borderId="0" xfId="0" applyFont="1" applyBorder="1" applyAlignment="1" applyProtection="1">
      <alignment vertical="top"/>
    </xf>
    <xf numFmtId="0" fontId="11" fillId="0" borderId="0" xfId="0" applyFont="1" applyBorder="1" applyAlignment="1" applyProtection="1">
      <alignment horizontal="center" vertical="top"/>
    </xf>
    <xf numFmtId="0" fontId="18" fillId="2" borderId="2" xfId="0" applyFont="1" applyFill="1" applyBorder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19" fillId="0" borderId="1" xfId="0" applyFont="1" applyBorder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top" wrapText="1"/>
    </xf>
    <xf numFmtId="166" fontId="9" fillId="0" borderId="0" xfId="0" applyNumberFormat="1" applyFont="1" applyAlignment="1" applyProtection="1">
      <alignment horizontal="left"/>
    </xf>
    <xf numFmtId="0" fontId="13" fillId="0" borderId="0" xfId="0" applyFont="1" applyFill="1" applyBorder="1" applyAlignment="1" applyProtection="1">
      <alignment wrapText="1"/>
    </xf>
    <xf numFmtId="0" fontId="11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1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8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7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8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9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19" fillId="0" borderId="9" xfId="0" applyFont="1" applyBorder="1" applyAlignment="1" applyProtection="1">
      <alignment vertical="top" wrapText="1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9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9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3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17" fillId="0" borderId="0" xfId="0" applyFont="1" applyFill="1" applyAlignment="1" applyProtection="1"/>
    <xf numFmtId="0" fontId="17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9" fillId="0" borderId="0" xfId="0" applyNumberFormat="1" applyFont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8" fillId="0" borderId="0" xfId="0" applyFont="1" applyFill="1" applyProtection="1"/>
    <xf numFmtId="0" fontId="25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0" fontId="24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22" fillId="0" borderId="0" xfId="0" applyFont="1" applyAlignment="1" applyProtection="1">
      <alignment horizontal="left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6" fillId="0" borderId="0" xfId="0" applyFont="1" applyFill="1" applyAlignment="1" applyProtection="1">
      <alignment vertical="top" wrapText="1"/>
    </xf>
    <xf numFmtId="0" fontId="3" fillId="0" borderId="0" xfId="0" applyFont="1" applyAlignment="1" applyProtection="1">
      <alignment horizontal="left" wrapText="1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0" fontId="24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1" fillId="0" borderId="0" xfId="0" applyFont="1" applyAlignment="1">
      <alignment horizontal="justify" vertical="center"/>
    </xf>
    <xf numFmtId="0" fontId="20" fillId="0" borderId="0" xfId="0" applyFont="1" applyFill="1" applyBorder="1" applyAlignment="1" applyProtection="1">
      <alignment horizontal="right" vertical="top" wrapText="1"/>
    </xf>
    <xf numFmtId="0" fontId="19" fillId="0" borderId="0" xfId="0" applyFont="1" applyFill="1" applyBorder="1" applyAlignment="1" applyProtection="1">
      <alignment horizontal="right" vertical="top" wrapText="1"/>
    </xf>
    <xf numFmtId="166" fontId="9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 applyProtection="1">
      <alignment wrapText="1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164" fontId="9" fillId="0" borderId="0" xfId="0" applyNumberFormat="1" applyFont="1" applyFill="1" applyAlignment="1" applyProtection="1">
      <alignment horizontal="right"/>
    </xf>
    <xf numFmtId="0" fontId="6" fillId="0" borderId="0" xfId="0" applyFont="1" applyAlignment="1" applyProtection="1">
      <alignment horizontal="center" vertical="top"/>
    </xf>
    <xf numFmtId="14" fontId="8" fillId="0" borderId="2" xfId="0" applyNumberFormat="1" applyFont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7" fillId="3" borderId="1" xfId="0" applyNumberFormat="1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5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9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3" fillId="0" borderId="0" xfId="0" applyFont="1" applyAlignment="1" applyProtection="1">
      <alignment horizontal="center" wrapText="1"/>
    </xf>
    <xf numFmtId="0" fontId="26" fillId="0" borderId="0" xfId="0" applyFont="1" applyFill="1" applyAlignment="1" applyProtection="1">
      <alignment horizontal="center" vertical="top" wrapText="1"/>
    </xf>
    <xf numFmtId="0" fontId="8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6" fillId="0" borderId="0" xfId="0" applyFont="1" applyFill="1" applyAlignment="1" applyProtection="1">
      <alignment horizontal="left" vertical="top" wrapText="1"/>
    </xf>
    <xf numFmtId="0" fontId="9" fillId="0" borderId="0" xfId="0" applyFont="1" applyAlignment="1" applyProtection="1">
      <alignment horizontal="center" vertical="top"/>
    </xf>
    <xf numFmtId="0" fontId="23" fillId="0" borderId="7" xfId="0" applyFont="1" applyBorder="1" applyAlignment="1" applyProtection="1">
      <alignment horizontal="center" vertical="top" wrapText="1"/>
    </xf>
    <xf numFmtId="0" fontId="23" fillId="0" borderId="8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7" fillId="0" borderId="0" xfId="0" applyNumberFormat="1" applyFont="1" applyAlignment="1" applyProtection="1">
      <alignment horizontal="center"/>
    </xf>
    <xf numFmtId="0" fontId="24" fillId="0" borderId="0" xfId="0" applyFont="1" applyFill="1" applyAlignment="1" applyProtection="1">
      <alignment horizontal="center" vertical="top"/>
    </xf>
    <xf numFmtId="0" fontId="23" fillId="0" borderId="1" xfId="0" applyFont="1" applyBorder="1" applyAlignment="1" applyProtection="1">
      <alignment horizontal="center" vertical="top" wrapText="1"/>
    </xf>
    <xf numFmtId="0" fontId="20" fillId="5" borderId="4" xfId="0" applyFont="1" applyFill="1" applyBorder="1" applyAlignment="1" applyProtection="1">
      <alignment horizontal="right" vertical="top" wrapText="1"/>
    </xf>
    <xf numFmtId="0" fontId="19" fillId="5" borderId="5" xfId="0" applyFont="1" applyFill="1" applyBorder="1" applyAlignment="1" applyProtection="1">
      <alignment horizontal="right" vertical="top" wrapText="1"/>
    </xf>
    <xf numFmtId="0" fontId="20" fillId="5" borderId="3" xfId="0" applyFont="1" applyFill="1" applyBorder="1" applyAlignment="1" applyProtection="1">
      <alignment horizontal="right" vertical="top" wrapText="1"/>
    </xf>
    <xf numFmtId="0" fontId="20" fillId="5" borderId="5" xfId="0" applyFont="1" applyFill="1" applyBorder="1" applyAlignment="1" applyProtection="1">
      <alignment horizontal="right" vertical="top" wrapText="1"/>
    </xf>
    <xf numFmtId="0" fontId="23" fillId="0" borderId="9" xfId="0" applyFont="1" applyBorder="1" applyAlignment="1" applyProtection="1">
      <alignment horizontal="center" vertical="top" wrapText="1"/>
    </xf>
    <xf numFmtId="0" fontId="21" fillId="2" borderId="1" xfId="0" applyFont="1" applyFill="1" applyBorder="1" applyAlignment="1" applyProtection="1">
      <alignment horizontal="right" vertical="center"/>
    </xf>
    <xf numFmtId="0" fontId="9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center"/>
    </xf>
    <xf numFmtId="0" fontId="21" fillId="3" borderId="1" xfId="0" applyFont="1" applyFill="1" applyBorder="1" applyAlignment="1" applyProtection="1">
      <alignment horizontal="right" vertical="center"/>
    </xf>
    <xf numFmtId="0" fontId="17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3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0E-4678-BFAF-69A3511C0FC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0E-4678-BFAF-69A3511C0FC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0E-4678-BFAF-69A3511C0FC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0E-4678-BFAF-69A3511C0FC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0E-4678-BFAF-69A3511C0FC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0E-4678-BFAF-69A3511C0FC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0E-4678-BFAF-69A3511C0F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0E-4678-BFAF-69A3511C0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8110384"/>
        <c:axId val="334150920"/>
      </c:barChart>
      <c:catAx>
        <c:axId val="24811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50920"/>
        <c:crosses val="autoZero"/>
        <c:auto val="1"/>
        <c:lblAlgn val="ctr"/>
        <c:lblOffset val="100"/>
        <c:noMultiLvlLbl val="0"/>
      </c:catAx>
      <c:valAx>
        <c:axId val="33415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48110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3-4FD3-B081-52543EA0783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3-4FD3-B081-52543EA0783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3-4FD3-B081-52543EA0783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3-4FD3-B081-52543EA0783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3-4FD3-B081-52543EA0783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3-4FD3-B081-52543EA0783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3-4FD3-B081-52543EA0783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3-4FD3-B081-52543EA07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4992"/>
        <c:axId val="336485384"/>
      </c:barChart>
      <c:catAx>
        <c:axId val="33648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5384"/>
        <c:crosses val="autoZero"/>
        <c:auto val="1"/>
        <c:lblAlgn val="ctr"/>
        <c:lblOffset val="100"/>
        <c:noMultiLvlLbl val="0"/>
      </c:catAx>
      <c:valAx>
        <c:axId val="336485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5D1-4562-A80B-7EE934F905B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5D1-4562-A80B-7EE934F905B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5D1-4562-A80B-7EE934F905B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5D1-4562-A80B-7EE934F905B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5D1-4562-A80B-7EE934F905B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5D1-4562-A80B-7EE934F905B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5D1-4562-A80B-7EE934F905B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5D1-4562-A80B-7EE934F90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6168"/>
        <c:axId val="336830416"/>
      </c:barChart>
      <c:catAx>
        <c:axId val="33648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0416"/>
        <c:crosses val="autoZero"/>
        <c:auto val="1"/>
        <c:lblAlgn val="ctr"/>
        <c:lblOffset val="100"/>
        <c:noMultiLvlLbl val="0"/>
      </c:catAx>
      <c:valAx>
        <c:axId val="33683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616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40-4781-B143-24466F1EC01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40-4781-B143-24466F1EC01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40-4781-B143-24466F1EC01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40-4781-B143-24466F1EC01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40-4781-B143-24466F1EC01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40-4781-B143-24466F1EC01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340-4781-B143-24466F1EC0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340-4781-B143-24466F1EC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1200"/>
        <c:axId val="336831592"/>
      </c:barChart>
      <c:catAx>
        <c:axId val="33683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592"/>
        <c:crosses val="autoZero"/>
        <c:auto val="1"/>
        <c:lblAlgn val="ctr"/>
        <c:lblOffset val="100"/>
        <c:noMultiLvlLbl val="0"/>
      </c:catAx>
      <c:valAx>
        <c:axId val="33683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11-4ECC-81DB-2201100B5F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11-4ECC-81DB-2201100B5F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11-4ECC-81DB-2201100B5F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11-4ECC-81DB-2201100B5F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11-4ECC-81DB-2201100B5F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11-4ECC-81DB-2201100B5F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11-4ECC-81DB-2201100B5F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11-4ECC-81DB-2201100B5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2376"/>
        <c:axId val="336832768"/>
      </c:barChart>
      <c:catAx>
        <c:axId val="336832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768"/>
        <c:crosses val="autoZero"/>
        <c:auto val="1"/>
        <c:lblAlgn val="ctr"/>
        <c:lblOffset val="100"/>
        <c:noMultiLvlLbl val="0"/>
      </c:catAx>
      <c:valAx>
        <c:axId val="33683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3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E1-43D2-9761-C5C35092C818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E1-43D2-9761-C5C35092C818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E1-43D2-9761-C5C35092C81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DE1-43D2-9761-C5C35092C818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E1-43D2-9761-C5C35092C818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E1-43D2-9761-C5C35092C818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DE1-43D2-9761-C5C35092C8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E1-43D2-9761-C5C35092C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3552"/>
        <c:axId val="336833944"/>
      </c:barChart>
      <c:catAx>
        <c:axId val="33683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944"/>
        <c:crosses val="autoZero"/>
        <c:auto val="1"/>
        <c:lblAlgn val="ctr"/>
        <c:lblOffset val="100"/>
        <c:noMultiLvlLbl val="0"/>
      </c:catAx>
      <c:valAx>
        <c:axId val="33683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35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14-4C9D-98AA-931F36EEAB1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14-4C9D-98AA-931F36EEAB1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14-4C9D-98AA-931F36EEAB1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14-4C9D-98AA-931F36EEAB1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14-4C9D-98AA-931F36EEAB1E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14-4C9D-98AA-931F36EEAB1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14-4C9D-98AA-931F36EEAB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СВОД!$C$21:$J$21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14-4C9D-98AA-931F36EEA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6512"/>
        <c:axId val="358316904"/>
      </c:barChart>
      <c:catAx>
        <c:axId val="3583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904"/>
        <c:crosses val="autoZero"/>
        <c:auto val="1"/>
        <c:lblAlgn val="ctr"/>
        <c:lblOffset val="100"/>
        <c:noMultiLvlLbl val="0"/>
      </c:catAx>
      <c:valAx>
        <c:axId val="35831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СВОД!$B$27:$B$31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СВОД!$C$27:$C$31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778-B132-5852E3697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7688"/>
        <c:axId val="359071240"/>
      </c:barChart>
      <c:catAx>
        <c:axId val="358317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71240"/>
        <c:crosses val="autoZero"/>
        <c:auto val="1"/>
        <c:lblAlgn val="ctr"/>
        <c:lblOffset val="100"/>
        <c:noMultiLvlLbl val="0"/>
      </c:catAx>
      <c:valAx>
        <c:axId val="35907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7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A-437D-9A57-D031AF4AAEC3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A-437D-9A57-D031AF4AAEC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A-437D-9A57-D031AF4AAEC3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A-437D-9A57-D031AF4AAEC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A-437D-9A57-D031AF4AAEC3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A-437D-9A57-D031AF4AAEC3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A-437D-9A57-D031AF4AAE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A-437D-9A57-D031AF4AA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77152"/>
        <c:axId val="334145576"/>
      </c:barChart>
      <c:catAx>
        <c:axId val="33507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45576"/>
        <c:crosses val="autoZero"/>
        <c:auto val="1"/>
        <c:lblAlgn val="ctr"/>
        <c:lblOffset val="100"/>
        <c:noMultiLvlLbl val="0"/>
      </c:catAx>
      <c:valAx>
        <c:axId val="33414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771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CE4-449E-A909-D2FAEDE649D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CE4-449E-A909-D2FAEDE649D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CE4-449E-A909-D2FAEDE649D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CE4-449E-A909-D2FAEDE649D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CE4-449E-A909-D2FAEDE649D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CE4-449E-A909-D2FAEDE649D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CE4-449E-A909-D2FAEDE649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CE4-449E-A909-D2FAEDE64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82520"/>
        <c:axId val="335145840"/>
      </c:barChart>
      <c:catAx>
        <c:axId val="33508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145840"/>
        <c:crosses val="autoZero"/>
        <c:auto val="1"/>
        <c:lblAlgn val="ctr"/>
        <c:lblOffset val="100"/>
        <c:noMultiLvlLbl val="0"/>
      </c:catAx>
      <c:valAx>
        <c:axId val="33514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825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CA-433E-B8E5-5235D9F107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CA-433E-B8E5-5235D9F107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CA-433E-B8E5-5235D9F107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CA-433E-B8E5-5235D9F107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7CA-433E-B8E5-5235D9F107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7CA-433E-B8E5-5235D9F107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7CA-433E-B8E5-5235D9F107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CA-433E-B8E5-5235D9F10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441280"/>
        <c:axId val="333290624"/>
      </c:barChart>
      <c:catAx>
        <c:axId val="33544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3290624"/>
        <c:crosses val="autoZero"/>
        <c:auto val="1"/>
        <c:lblAlgn val="ctr"/>
        <c:lblOffset val="100"/>
        <c:noMultiLvlLbl val="0"/>
      </c:catAx>
      <c:valAx>
        <c:axId val="33329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4412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F-4A6F-9A18-BBBC71BEC3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F-4A6F-9A18-BBBC71BEC3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F-4A6F-9A18-BBBC71BEC3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F-4A6F-9A18-BBBC71BEC3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F-4A6F-9A18-BBBC71BEC3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F-4A6F-9A18-BBBC71BEC3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F-4A6F-9A18-BBBC71BEC3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F-4A6F-9A18-BBBC71BEC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7440"/>
        <c:axId val="336207832"/>
      </c:barChart>
      <c:catAx>
        <c:axId val="33620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832"/>
        <c:crosses val="autoZero"/>
        <c:auto val="1"/>
        <c:lblAlgn val="ctr"/>
        <c:lblOffset val="100"/>
        <c:noMultiLvlLbl val="0"/>
      </c:catAx>
      <c:valAx>
        <c:axId val="33620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4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091-438F-B92A-D9DFFC30C58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091-438F-B92A-D9DFFC30C58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091-438F-B92A-D9DFFC30C58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91-438F-B92A-D9DFFC30C58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091-438F-B92A-D9DFFC30C58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091-438F-B92A-D9DFFC30C58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091-438F-B92A-D9DFFC30C58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091-438F-B92A-D9DFFC30C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8616"/>
        <c:axId val="336209008"/>
      </c:barChart>
      <c:catAx>
        <c:axId val="33620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008"/>
        <c:crosses val="autoZero"/>
        <c:auto val="1"/>
        <c:lblAlgn val="ctr"/>
        <c:lblOffset val="100"/>
        <c:noMultiLvlLbl val="0"/>
      </c:catAx>
      <c:valAx>
        <c:axId val="33620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86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EA-4376-B220-9CDC4FE3F25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EA-4376-B220-9CDC4FE3F25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EA-4376-B220-9CDC4FE3F25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EA-4376-B220-9CDC4FE3F25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EA-4376-B220-9CDC4FE3F25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EA-4376-B220-9CDC4FE3F25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EA-4376-B220-9CDC4FE3F2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EA-4376-B220-9CDC4FE3F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9792"/>
        <c:axId val="336210184"/>
      </c:barChart>
      <c:catAx>
        <c:axId val="33620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10184"/>
        <c:crosses val="autoZero"/>
        <c:auto val="1"/>
        <c:lblAlgn val="ctr"/>
        <c:lblOffset val="100"/>
        <c:noMultiLvlLbl val="0"/>
      </c:catAx>
      <c:valAx>
        <c:axId val="336210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7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20-4A8C-B645-D0C9500C654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20-4A8C-B645-D0C9500C654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20-4A8C-B645-D0C9500C654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20-4A8C-B645-D0C9500C654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20-4A8C-B645-D0C9500C654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620-4A8C-B645-D0C9500C654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620-4A8C-B645-D0C9500C654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20-4A8C-B645-D0C9500C6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2640"/>
        <c:axId val="336483032"/>
      </c:barChart>
      <c:catAx>
        <c:axId val="33648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032"/>
        <c:crosses val="autoZero"/>
        <c:auto val="1"/>
        <c:lblAlgn val="ctr"/>
        <c:lblOffset val="100"/>
        <c:noMultiLvlLbl val="0"/>
      </c:catAx>
      <c:valAx>
        <c:axId val="336483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2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93-4B83-8111-B6DA679CCA6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93-4B83-8111-B6DA679CCA6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D93-4B83-8111-B6DA679CCA6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D93-4B83-8111-B6DA679CCA6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D93-4B83-8111-B6DA679CCA6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D93-4B83-8111-B6DA679CCA6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D93-4B83-8111-B6DA679CCA6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93-4B83-8111-B6DA679CC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3816"/>
        <c:axId val="336484208"/>
      </c:barChart>
      <c:catAx>
        <c:axId val="336483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208"/>
        <c:crosses val="autoZero"/>
        <c:auto val="1"/>
        <c:lblAlgn val="ctr"/>
        <c:lblOffset val="100"/>
        <c:noMultiLvlLbl val="0"/>
      </c:catAx>
      <c:valAx>
        <c:axId val="33648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8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522</xdr:colOff>
      <xdr:row>8</xdr:row>
      <xdr:rowOff>123184</xdr:rowOff>
    </xdr:from>
    <xdr:to>
      <xdr:col>21</xdr:col>
      <xdr:colOff>596620</xdr:colOff>
      <xdr:row>20</xdr:row>
      <xdr:rowOff>1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16290</xdr:colOff>
      <xdr:row>21</xdr:row>
      <xdr:rowOff>267557</xdr:rowOff>
    </xdr:from>
    <xdr:to>
      <xdr:col>21</xdr:col>
      <xdr:colOff>609114</xdr:colOff>
      <xdr:row>36</xdr:row>
      <xdr:rowOff>181938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zoomScale="80" zoomScaleNormal="80" workbookViewId="0">
      <selection activeCell="G28" sqref="G28"/>
    </sheetView>
  </sheetViews>
  <sheetFormatPr defaultColWidth="9.140625" defaultRowHeight="15" x14ac:dyDescent="0.25"/>
  <cols>
    <col min="1" max="1" width="19.5703125" style="22" customWidth="1"/>
    <col min="2" max="2" width="70.85546875" style="15" customWidth="1"/>
    <col min="3" max="3" width="8.5703125" style="15" customWidth="1"/>
    <col min="4" max="16384" width="9.140625" style="11"/>
  </cols>
  <sheetData>
    <row r="1" spans="1:9" ht="42.75" customHeight="1" x14ac:dyDescent="0.25">
      <c r="A1" s="134" t="s">
        <v>20</v>
      </c>
      <c r="B1" s="134"/>
      <c r="C1" s="134"/>
    </row>
    <row r="2" spans="1:9" x14ac:dyDescent="0.25">
      <c r="A2" s="10"/>
      <c r="B2" s="9"/>
      <c r="C2" s="23"/>
    </row>
    <row r="3" spans="1:9" ht="15" customHeight="1" x14ac:dyDescent="0.25">
      <c r="A3" s="135" t="s">
        <v>77</v>
      </c>
      <c r="B3" s="135"/>
      <c r="C3" s="135"/>
      <c r="D3" s="26"/>
      <c r="E3" s="26"/>
      <c r="F3" s="26"/>
    </row>
    <row r="4" spans="1:9" x14ac:dyDescent="0.25">
      <c r="A4" s="24"/>
      <c r="B4" s="25"/>
      <c r="C4" s="25"/>
    </row>
    <row r="5" spans="1:9" ht="53.25" customHeight="1" x14ac:dyDescent="0.25">
      <c r="A5" s="12" t="s">
        <v>21</v>
      </c>
      <c r="B5" s="12" t="s">
        <v>12</v>
      </c>
      <c r="C5" s="12" t="s">
        <v>3</v>
      </c>
    </row>
    <row r="6" spans="1:9" ht="52.5" customHeight="1" x14ac:dyDescent="0.25">
      <c r="A6" s="130" t="s">
        <v>22</v>
      </c>
      <c r="B6" s="13" t="s">
        <v>63</v>
      </c>
      <c r="C6" s="12"/>
      <c r="E6" s="14"/>
      <c r="F6" s="14"/>
      <c r="G6" s="14"/>
      <c r="H6" s="14"/>
      <c r="I6" s="15"/>
    </row>
    <row r="7" spans="1:9" ht="68.25" customHeight="1" x14ac:dyDescent="0.25">
      <c r="A7" s="131"/>
      <c r="B7" s="13" t="s">
        <v>64</v>
      </c>
      <c r="C7" s="12"/>
      <c r="E7" s="16"/>
      <c r="F7" s="16"/>
      <c r="G7" s="16"/>
      <c r="H7" s="16"/>
      <c r="I7" s="17"/>
    </row>
    <row r="8" spans="1:9" ht="66.75" customHeight="1" x14ac:dyDescent="0.25">
      <c r="A8" s="131"/>
      <c r="B8" s="13" t="s">
        <v>65</v>
      </c>
      <c r="C8" s="12"/>
      <c r="E8" s="16"/>
      <c r="F8" s="16"/>
      <c r="G8" s="16"/>
      <c r="H8" s="16"/>
      <c r="I8" s="17"/>
    </row>
    <row r="9" spans="1:9" ht="52.5" customHeight="1" x14ac:dyDescent="0.25">
      <c r="A9" s="131"/>
      <c r="B9" s="13" t="s">
        <v>66</v>
      </c>
      <c r="C9" s="12"/>
      <c r="E9" s="16"/>
      <c r="F9" s="16"/>
      <c r="G9" s="16"/>
      <c r="H9" s="16"/>
      <c r="I9" s="17"/>
    </row>
    <row r="10" spans="1:9" ht="67.5" customHeight="1" x14ac:dyDescent="0.25">
      <c r="A10" s="131"/>
      <c r="B10" s="13" t="s">
        <v>67</v>
      </c>
      <c r="C10" s="12"/>
      <c r="E10" s="18"/>
      <c r="F10" s="18"/>
      <c r="G10" s="18"/>
      <c r="H10" s="18"/>
      <c r="I10" s="19"/>
    </row>
    <row r="11" spans="1:9" ht="68.25" customHeight="1" x14ac:dyDescent="0.25">
      <c r="A11" s="131"/>
      <c r="B11" s="13" t="s">
        <v>68</v>
      </c>
      <c r="C11" s="12"/>
      <c r="E11" s="18"/>
      <c r="F11" s="18"/>
      <c r="G11" s="18"/>
      <c r="H11" s="18"/>
      <c r="I11" s="19"/>
    </row>
    <row r="12" spans="1:9" ht="53.25" customHeight="1" x14ac:dyDescent="0.25">
      <c r="A12" s="130" t="s">
        <v>28</v>
      </c>
      <c r="B12" s="66" t="s">
        <v>69</v>
      </c>
      <c r="C12" s="12"/>
      <c r="E12" s="20"/>
      <c r="F12" s="20"/>
      <c r="G12" s="20"/>
      <c r="H12" s="20"/>
      <c r="I12" s="21"/>
    </row>
    <row r="13" spans="1:9" ht="68.25" customHeight="1" x14ac:dyDescent="0.25">
      <c r="A13" s="131"/>
      <c r="B13" s="13" t="s">
        <v>70</v>
      </c>
      <c r="C13" s="12"/>
    </row>
    <row r="14" spans="1:9" ht="69" customHeight="1" x14ac:dyDescent="0.25">
      <c r="A14" s="131"/>
      <c r="B14" s="13" t="s">
        <v>71</v>
      </c>
      <c r="C14" s="12"/>
    </row>
    <row r="15" spans="1:9" ht="69" customHeight="1" x14ac:dyDescent="0.25">
      <c r="A15" s="132"/>
      <c r="B15" s="66" t="s">
        <v>78</v>
      </c>
      <c r="C15" s="12"/>
    </row>
    <row r="16" spans="1:9" ht="47.25" x14ac:dyDescent="0.25">
      <c r="A16" s="130" t="s">
        <v>23</v>
      </c>
      <c r="B16" s="66" t="s">
        <v>79</v>
      </c>
      <c r="C16" s="12"/>
    </row>
    <row r="17" spans="1:3" ht="94.5" x14ac:dyDescent="0.25">
      <c r="A17" s="131"/>
      <c r="B17" s="66" t="s">
        <v>80</v>
      </c>
      <c r="C17" s="12"/>
    </row>
    <row r="18" spans="1:3" ht="78.75" x14ac:dyDescent="0.25">
      <c r="A18" s="131"/>
      <c r="B18" s="13" t="s">
        <v>81</v>
      </c>
      <c r="C18" s="12"/>
    </row>
    <row r="19" spans="1:3" ht="78.75" x14ac:dyDescent="0.25">
      <c r="A19" s="131"/>
      <c r="B19" s="13" t="s">
        <v>98</v>
      </c>
      <c r="C19" s="12"/>
    </row>
    <row r="20" spans="1:3" ht="78.75" x14ac:dyDescent="0.25">
      <c r="A20" s="131"/>
      <c r="B20" s="118" t="s">
        <v>82</v>
      </c>
      <c r="C20" s="12"/>
    </row>
    <row r="21" spans="1:3" ht="63" x14ac:dyDescent="0.25">
      <c r="A21" s="132"/>
      <c r="B21" s="13" t="s">
        <v>83</v>
      </c>
      <c r="C21" s="12"/>
    </row>
    <row r="22" spans="1:3" ht="36.75" customHeight="1" x14ac:dyDescent="0.25">
      <c r="A22" s="130" t="s">
        <v>52</v>
      </c>
      <c r="B22" s="13" t="s">
        <v>84</v>
      </c>
      <c r="C22" s="12"/>
    </row>
    <row r="23" spans="1:3" ht="47.25" x14ac:dyDescent="0.25">
      <c r="A23" s="131"/>
      <c r="B23" s="13" t="s">
        <v>99</v>
      </c>
      <c r="C23" s="12"/>
    </row>
    <row r="24" spans="1:3" ht="53.25" customHeight="1" x14ac:dyDescent="0.25">
      <c r="A24" s="131"/>
      <c r="B24" s="13" t="s">
        <v>85</v>
      </c>
      <c r="C24" s="12"/>
    </row>
    <row r="25" spans="1:3" ht="63.75" customHeight="1" x14ac:dyDescent="0.25">
      <c r="A25" s="132"/>
      <c r="B25" s="13" t="s">
        <v>86</v>
      </c>
      <c r="C25" s="12"/>
    </row>
    <row r="26" spans="1:3" ht="51.75" customHeight="1" x14ac:dyDescent="0.25">
      <c r="A26" s="133" t="s">
        <v>33</v>
      </c>
      <c r="B26" s="66" t="s">
        <v>72</v>
      </c>
      <c r="C26" s="12"/>
    </row>
    <row r="27" spans="1:3" ht="65.25" customHeight="1" x14ac:dyDescent="0.25">
      <c r="A27" s="133"/>
      <c r="B27" s="13" t="s">
        <v>100</v>
      </c>
      <c r="C27" s="12"/>
    </row>
    <row r="28" spans="1:3" ht="64.5" customHeight="1" x14ac:dyDescent="0.25">
      <c r="A28" s="133"/>
      <c r="B28" s="13" t="s">
        <v>87</v>
      </c>
      <c r="C28" s="12"/>
    </row>
    <row r="29" spans="1:3" ht="36" customHeight="1" x14ac:dyDescent="0.25">
      <c r="A29" s="133"/>
      <c r="B29" s="13" t="s">
        <v>73</v>
      </c>
      <c r="C29" s="12"/>
    </row>
    <row r="30" spans="1:3" ht="63" x14ac:dyDescent="0.25">
      <c r="A30" s="133"/>
      <c r="B30" s="66" t="s">
        <v>97</v>
      </c>
      <c r="C30" s="12"/>
    </row>
    <row r="31" spans="1:3" ht="47.25" x14ac:dyDescent="0.25">
      <c r="A31" s="133"/>
      <c r="B31" s="66" t="s">
        <v>96</v>
      </c>
      <c r="C31" s="12"/>
    </row>
    <row r="32" spans="1:3" ht="47.25" x14ac:dyDescent="0.25">
      <c r="A32" s="130" t="s">
        <v>24</v>
      </c>
      <c r="B32" s="13" t="s">
        <v>88</v>
      </c>
      <c r="C32" s="12"/>
    </row>
    <row r="33" spans="1:3" ht="63" x14ac:dyDescent="0.25">
      <c r="A33" s="131"/>
      <c r="B33" s="13" t="s">
        <v>89</v>
      </c>
      <c r="C33" s="12"/>
    </row>
    <row r="34" spans="1:3" ht="63.75" customHeight="1" x14ac:dyDescent="0.25">
      <c r="A34" s="131"/>
      <c r="B34" s="13" t="s">
        <v>90</v>
      </c>
      <c r="C34" s="12"/>
    </row>
    <row r="35" spans="1:3" ht="66.75" customHeight="1" x14ac:dyDescent="0.25">
      <c r="A35" s="131"/>
      <c r="B35" s="13" t="s">
        <v>91</v>
      </c>
      <c r="C35" s="12"/>
    </row>
    <row r="36" spans="1:3" ht="68.25" customHeight="1" x14ac:dyDescent="0.25">
      <c r="A36" s="131"/>
      <c r="B36" s="13" t="s">
        <v>101</v>
      </c>
      <c r="C36" s="12"/>
    </row>
    <row r="37" spans="1:3" ht="47.25" x14ac:dyDescent="0.25">
      <c r="A37" s="132"/>
      <c r="B37" s="13" t="s">
        <v>92</v>
      </c>
      <c r="C37" s="12"/>
    </row>
    <row r="38" spans="1:3" ht="63" x14ac:dyDescent="0.25">
      <c r="A38" s="133" t="s">
        <v>25</v>
      </c>
      <c r="B38" s="13" t="s">
        <v>93</v>
      </c>
      <c r="C38" s="12"/>
    </row>
    <row r="39" spans="1:3" ht="31.5" x14ac:dyDescent="0.25">
      <c r="A39" s="133"/>
      <c r="B39" s="13" t="s">
        <v>94</v>
      </c>
      <c r="C39" s="12"/>
    </row>
    <row r="40" spans="1:3" ht="47.25" x14ac:dyDescent="0.25">
      <c r="A40" s="133"/>
      <c r="B40" s="13" t="s">
        <v>95</v>
      </c>
      <c r="C40" s="12"/>
    </row>
    <row r="41" spans="1:3" ht="47.25" x14ac:dyDescent="0.25">
      <c r="A41" s="133"/>
      <c r="B41" s="13" t="s">
        <v>74</v>
      </c>
      <c r="C41" s="12"/>
    </row>
    <row r="42" spans="1:3" ht="33.75" customHeight="1" x14ac:dyDescent="0.25">
      <c r="A42" s="130" t="s">
        <v>26</v>
      </c>
      <c r="B42" s="13" t="s">
        <v>75</v>
      </c>
      <c r="C42" s="12"/>
    </row>
    <row r="43" spans="1:3" ht="78.75" x14ac:dyDescent="0.25">
      <c r="A43" s="131"/>
      <c r="B43" s="13" t="s">
        <v>102</v>
      </c>
      <c r="C43" s="12"/>
    </row>
    <row r="44" spans="1:3" ht="47.25" x14ac:dyDescent="0.25">
      <c r="A44" s="131"/>
      <c r="B44" s="13" t="s">
        <v>103</v>
      </c>
      <c r="C44" s="12"/>
    </row>
    <row r="45" spans="1:3" ht="47.25" x14ac:dyDescent="0.25">
      <c r="A45" s="132"/>
      <c r="B45" s="13" t="s">
        <v>104</v>
      </c>
      <c r="C45" s="12"/>
    </row>
  </sheetData>
  <sheetProtection selectLockedCells="1"/>
  <mergeCells count="10">
    <mergeCell ref="A42:A45"/>
    <mergeCell ref="A38:A41"/>
    <mergeCell ref="A1:C1"/>
    <mergeCell ref="A3:C3"/>
    <mergeCell ref="A6:A11"/>
    <mergeCell ref="A22:A25"/>
    <mergeCell ref="A26:A31"/>
    <mergeCell ref="A12:A15"/>
    <mergeCell ref="A16:A21"/>
    <mergeCell ref="A32:A37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СТАРТ!B16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116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116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СТАРТ!B17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116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116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СТАРТ!B18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>
        <v>10</v>
      </c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116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116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СТАРТ!B19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116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116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СТАРТ!B20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116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116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СТАРТ!B21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116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116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СТАРТ!B22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116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116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41"/>
  <sheetViews>
    <sheetView topLeftCell="A7" zoomScale="89" zoomScaleNormal="89" workbookViewId="0">
      <selection activeCell="A27" sqref="A27:XFD31"/>
    </sheetView>
  </sheetViews>
  <sheetFormatPr defaultColWidth="9.140625" defaultRowHeight="15" x14ac:dyDescent="0.25"/>
  <cols>
    <col min="1" max="1" width="5" style="6" customWidth="1"/>
    <col min="2" max="2" width="22" style="6" customWidth="1"/>
    <col min="3" max="10" width="10.7109375" style="37" customWidth="1"/>
    <col min="11" max="11" width="14.28515625" style="6" customWidth="1"/>
    <col min="12" max="12" width="16" style="6" customWidth="1"/>
    <col min="13" max="14" width="6.28515625" style="6" customWidth="1"/>
    <col min="15" max="22" width="9.140625" style="6"/>
    <col min="23" max="23" width="7.140625" style="6" customWidth="1"/>
    <col min="24" max="24" width="4.7109375" style="6" customWidth="1"/>
    <col min="25" max="16384" width="9.140625" style="6"/>
  </cols>
  <sheetData>
    <row r="2" spans="1:29" ht="15.75" x14ac:dyDescent="0.25">
      <c r="A2" s="54"/>
      <c r="C2" s="167" t="str">
        <f>УПРАВЛЕНИЕ!A3</f>
        <v>Мониторинг личностных результатов обучающихся (CОО)</v>
      </c>
      <c r="D2" s="167"/>
      <c r="E2" s="167"/>
      <c r="F2" s="167"/>
      <c r="G2" s="167"/>
      <c r="H2" s="167"/>
      <c r="I2" s="124">
        <f>СТАРТ!D5</f>
        <v>0</v>
      </c>
      <c r="J2" s="84" t="s">
        <v>14</v>
      </c>
    </row>
    <row r="3" spans="1:29" ht="15.75" x14ac:dyDescent="0.25">
      <c r="B3" s="65">
        <f>СТАРТ!B3</f>
        <v>0</v>
      </c>
      <c r="C3" s="85"/>
      <c r="D3" s="85"/>
      <c r="E3" s="85"/>
      <c r="F3" s="85"/>
      <c r="G3" s="85"/>
      <c r="H3" s="85"/>
      <c r="I3" s="84"/>
      <c r="J3" s="84"/>
      <c r="K3" s="126">
        <f>T5</f>
        <v>0</v>
      </c>
      <c r="N3" s="169" t="str">
        <f>СТАРТ!A1</f>
        <v>Мониторинг личностных результатов обучающихся (CОО)</v>
      </c>
      <c r="O3" s="169"/>
      <c r="P3" s="169"/>
      <c r="Q3" s="169"/>
      <c r="R3" s="169"/>
      <c r="S3" s="169"/>
      <c r="T3" s="169"/>
      <c r="U3" s="169"/>
      <c r="V3" s="169"/>
      <c r="W3" s="169"/>
      <c r="X3" s="169"/>
    </row>
    <row r="4" spans="1:29" ht="15.75" x14ac:dyDescent="0.25">
      <c r="B4" s="64" t="s">
        <v>15</v>
      </c>
      <c r="C4" s="86"/>
      <c r="K4" s="125" t="s">
        <v>4</v>
      </c>
      <c r="O4" s="54"/>
      <c r="P4" s="55"/>
      <c r="Q4" s="153" t="s">
        <v>5</v>
      </c>
      <c r="R4" s="153"/>
      <c r="S4" s="62">
        <f>СТАРТ!D5</f>
        <v>0</v>
      </c>
      <c r="T4" s="54"/>
      <c r="U4" s="63"/>
      <c r="V4" s="55"/>
      <c r="W4" s="55"/>
    </row>
    <row r="5" spans="1:29" ht="15.75" x14ac:dyDescent="0.25">
      <c r="O5" s="145">
        <f>СТАРТ!B3</f>
        <v>0</v>
      </c>
      <c r="P5" s="145"/>
      <c r="Q5" s="61"/>
      <c r="R5" s="51"/>
      <c r="S5" s="52"/>
      <c r="T5" s="148">
        <f>СТАРТ!B5</f>
        <v>0</v>
      </c>
      <c r="U5" s="148"/>
      <c r="V5" s="148"/>
      <c r="W5" s="102"/>
    </row>
    <row r="6" spans="1:29" ht="36.75" customHeight="1" x14ac:dyDescent="0.25">
      <c r="A6" s="106" t="s">
        <v>6</v>
      </c>
      <c r="B6" s="106" t="s">
        <v>7</v>
      </c>
      <c r="C6" s="107" t="str">
        <f>УПРАВЛЕНИЕ!A6</f>
        <v>Гражданское воспитание</v>
      </c>
      <c r="D6" s="107" t="str">
        <f>УПРАВЛЕНИЕ!A12</f>
        <v>Патриотическое воспитание</v>
      </c>
      <c r="E6" s="107" t="str">
        <f>УПРАВЛЕНИЕ!A16</f>
        <v>Духовно-нравственное воспитание</v>
      </c>
      <c r="F6" s="107" t="str">
        <f>УПРАВЛЕНИЕ!A22</f>
        <v>Эстетическое воспитание</v>
      </c>
      <c r="G6" s="10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H6" s="107" t="str">
        <f>УПРАВЛЕНИЕ!A32</f>
        <v>Трудовое воспитание</v>
      </c>
      <c r="I6" s="107" t="str">
        <f>УПРАВЛЕНИЕ!A38</f>
        <v>Экологическое воспитание</v>
      </c>
      <c r="J6" s="107" t="str">
        <f>УПРАВЛЕНИЕ!A42</f>
        <v>Ценность научного познания</v>
      </c>
      <c r="K6" s="108" t="s">
        <v>16</v>
      </c>
      <c r="L6" s="109" t="s">
        <v>54</v>
      </c>
      <c r="O6" s="170" t="s">
        <v>15</v>
      </c>
      <c r="P6" s="170"/>
      <c r="R6" s="48"/>
      <c r="S6" s="49"/>
      <c r="T6" s="146" t="s">
        <v>4</v>
      </c>
      <c r="U6" s="146"/>
      <c r="V6" s="146"/>
      <c r="W6" s="103"/>
    </row>
    <row r="7" spans="1:29" s="33" customFormat="1" ht="21.75" customHeight="1" x14ac:dyDescent="0.2">
      <c r="A7" s="100">
        <v>1</v>
      </c>
      <c r="B7" s="101">
        <f>СТАРТ!B9</f>
        <v>0</v>
      </c>
      <c r="C7" s="127" t="e">
        <f>'1'!C13</f>
        <v>#DIV/0!</v>
      </c>
      <c r="D7" s="127" t="e">
        <f>'1'!C18</f>
        <v>#DIV/0!</v>
      </c>
      <c r="E7" s="127" t="e">
        <f>'1'!C25</f>
        <v>#DIV/0!</v>
      </c>
      <c r="F7" s="127" t="e">
        <f>'1'!C30</f>
        <v>#DIV/0!</v>
      </c>
      <c r="G7" s="127" t="e">
        <f>'1'!C37</f>
        <v>#DIV/0!</v>
      </c>
      <c r="H7" s="127" t="e">
        <f>'1'!C44</f>
        <v>#DIV/0!</v>
      </c>
      <c r="I7" s="127" t="e">
        <f>'1'!C49</f>
        <v>#DIV/0!</v>
      </c>
      <c r="J7" s="127" t="e">
        <f>'1'!C54</f>
        <v>#DIV/0!</v>
      </c>
      <c r="K7" s="128" t="e">
        <f t="shared" ref="K7:K21" si="0">AVERAGE(C7:J7)</f>
        <v>#DIV/0!</v>
      </c>
      <c r="L7" s="110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65" t="s">
        <v>61</v>
      </c>
      <c r="P7" s="165"/>
      <c r="Q7" s="165"/>
      <c r="R7" s="165"/>
      <c r="S7" s="165"/>
      <c r="T7" s="165"/>
      <c r="U7" s="165"/>
      <c r="V7" s="165"/>
    </row>
    <row r="8" spans="1:29" s="33" customFormat="1" ht="21.75" customHeight="1" x14ac:dyDescent="0.2">
      <c r="A8" s="100">
        <v>2</v>
      </c>
      <c r="B8" s="101">
        <f>СТАРТ!B10</f>
        <v>0</v>
      </c>
      <c r="C8" s="127" t="e">
        <f>'2'!C13</f>
        <v>#DIV/0!</v>
      </c>
      <c r="D8" s="127" t="e">
        <f>'2'!C18</f>
        <v>#DIV/0!</v>
      </c>
      <c r="E8" s="127" t="e">
        <f>'2'!C25</f>
        <v>#DIV/0!</v>
      </c>
      <c r="F8" s="127" t="e">
        <f>'2'!C30</f>
        <v>#DIV/0!</v>
      </c>
      <c r="G8" s="127" t="e">
        <f>'2'!C37</f>
        <v>#DIV/0!</v>
      </c>
      <c r="H8" s="127" t="e">
        <f>'2'!C44</f>
        <v>#DIV/0!</v>
      </c>
      <c r="I8" s="127" t="e">
        <f>'2'!C49</f>
        <v>#DIV/0!</v>
      </c>
      <c r="J8" s="127" t="e">
        <f>'2'!C54</f>
        <v>#DIV/0!</v>
      </c>
      <c r="K8" s="128" t="e">
        <f t="shared" si="0"/>
        <v>#DIV/0!</v>
      </c>
      <c r="L8" s="110" t="e">
        <f t="shared" ref="L8:L21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65"/>
      <c r="P8" s="165"/>
      <c r="Q8" s="165"/>
      <c r="R8" s="165"/>
      <c r="S8" s="165"/>
      <c r="T8" s="165"/>
      <c r="U8" s="165"/>
      <c r="V8" s="165"/>
      <c r="X8" s="58" t="s">
        <v>45</v>
      </c>
      <c r="Z8" s="58"/>
      <c r="AA8" s="88" t="e">
        <f>K21</f>
        <v>#DIV/0!</v>
      </c>
    </row>
    <row r="9" spans="1:29" s="33" customFormat="1" ht="21.75" customHeight="1" x14ac:dyDescent="0.2">
      <c r="A9" s="100">
        <v>3</v>
      </c>
      <c r="B9" s="101">
        <f>СТАРТ!B11</f>
        <v>0</v>
      </c>
      <c r="C9" s="127" t="e">
        <f>'3'!C13</f>
        <v>#DIV/0!</v>
      </c>
      <c r="D9" s="127" t="e">
        <f>'3'!C18</f>
        <v>#DIV/0!</v>
      </c>
      <c r="E9" s="127" t="e">
        <f>'3'!C25</f>
        <v>#DIV/0!</v>
      </c>
      <c r="F9" s="127" t="e">
        <f>'3'!C30</f>
        <v>#DIV/0!</v>
      </c>
      <c r="G9" s="127" t="e">
        <f>'3'!C37</f>
        <v>#DIV/0!</v>
      </c>
      <c r="H9" s="127" t="e">
        <f>'3'!C44</f>
        <v>#DIV/0!</v>
      </c>
      <c r="I9" s="127" t="e">
        <f>'3'!C49</f>
        <v>#DIV/0!</v>
      </c>
      <c r="J9" s="127" t="e">
        <f>'3'!C54</f>
        <v>#DIV/0!</v>
      </c>
      <c r="K9" s="128" t="e">
        <f t="shared" si="0"/>
        <v>#DIV/0!</v>
      </c>
      <c r="L9" s="110" t="e">
        <f t="shared" si="1"/>
        <v>#DIV/0!</v>
      </c>
      <c r="O9" s="165"/>
      <c r="P9" s="165"/>
      <c r="Q9" s="165"/>
      <c r="R9" s="165"/>
      <c r="S9" s="165"/>
      <c r="T9" s="165"/>
      <c r="U9" s="165"/>
      <c r="V9" s="165"/>
    </row>
    <row r="10" spans="1:29" s="33" customFormat="1" ht="21.75" customHeight="1" x14ac:dyDescent="0.2">
      <c r="A10" s="100">
        <v>4</v>
      </c>
      <c r="B10" s="101">
        <f>СТАРТ!B12</f>
        <v>0</v>
      </c>
      <c r="C10" s="127" t="e">
        <f>'4'!C13</f>
        <v>#DIV/0!</v>
      </c>
      <c r="D10" s="127" t="e">
        <f>'4'!C18</f>
        <v>#DIV/0!</v>
      </c>
      <c r="E10" s="127" t="e">
        <f>'4'!C25</f>
        <v>#DIV/0!</v>
      </c>
      <c r="F10" s="127" t="e">
        <f>'4'!C30</f>
        <v>#DIV/0!</v>
      </c>
      <c r="G10" s="127" t="e">
        <f>'4'!C37</f>
        <v>#DIV/0!</v>
      </c>
      <c r="H10" s="127" t="e">
        <f>'4'!C44</f>
        <v>#DIV/0!</v>
      </c>
      <c r="I10" s="127" t="e">
        <f>'4'!C49</f>
        <v>#DIV/0!</v>
      </c>
      <c r="J10" s="127" t="e">
        <f>'4'!C54</f>
        <v>#DIV/0!</v>
      </c>
      <c r="K10" s="128" t="e">
        <f t="shared" si="0"/>
        <v>#DIV/0!</v>
      </c>
      <c r="L10" s="110" t="e">
        <f t="shared" si="1"/>
        <v>#DIV/0!</v>
      </c>
      <c r="W10" s="164" t="s">
        <v>47</v>
      </c>
      <c r="X10" s="164"/>
      <c r="Y10" s="164"/>
      <c r="Z10" s="164"/>
      <c r="AA10" s="164"/>
      <c r="AB10" s="164"/>
      <c r="AC10" s="164"/>
    </row>
    <row r="11" spans="1:29" s="33" customFormat="1" ht="21.75" customHeight="1" x14ac:dyDescent="0.2">
      <c r="A11" s="100">
        <v>5</v>
      </c>
      <c r="B11" s="101">
        <f>СТАРТ!B13</f>
        <v>0</v>
      </c>
      <c r="C11" s="127" t="e">
        <f>'5'!C13</f>
        <v>#DIV/0!</v>
      </c>
      <c r="D11" s="127" t="e">
        <f>'5'!C18</f>
        <v>#DIV/0!</v>
      </c>
      <c r="E11" s="127" t="e">
        <f>'5'!C25</f>
        <v>#DIV/0!</v>
      </c>
      <c r="F11" s="127" t="e">
        <f>'5'!C30</f>
        <v>#DIV/0!</v>
      </c>
      <c r="G11" s="127" t="e">
        <f>'5'!C37</f>
        <v>#DIV/0!</v>
      </c>
      <c r="H11" s="127" t="e">
        <f>'5'!C44</f>
        <v>#DIV/0!</v>
      </c>
      <c r="I11" s="127" t="e">
        <f>'5'!C49</f>
        <v>#DIV/0!</v>
      </c>
      <c r="J11" s="127" t="e">
        <f>'5'!C54</f>
        <v>#DIV/0!</v>
      </c>
      <c r="K11" s="128" t="e">
        <f t="shared" si="0"/>
        <v>#DIV/0!</v>
      </c>
      <c r="L11" s="110" t="e">
        <f t="shared" si="1"/>
        <v>#DIV/0!</v>
      </c>
      <c r="X11" s="166" t="s">
        <v>55</v>
      </c>
      <c r="Y11" s="166"/>
      <c r="Z11" s="166"/>
      <c r="AA11" s="166"/>
      <c r="AB11" s="166"/>
      <c r="AC11" s="166"/>
    </row>
    <row r="12" spans="1:29" s="33" customFormat="1" ht="21.75" customHeight="1" x14ac:dyDescent="0.2">
      <c r="A12" s="100">
        <v>6</v>
      </c>
      <c r="B12" s="101">
        <f>СТАРТ!B14</f>
        <v>0</v>
      </c>
      <c r="C12" s="127" t="e">
        <f>'6'!C13</f>
        <v>#DIV/0!</v>
      </c>
      <c r="D12" s="127" t="e">
        <f>'6'!C18</f>
        <v>#DIV/0!</v>
      </c>
      <c r="E12" s="127" t="e">
        <f>'6'!C25</f>
        <v>#DIV/0!</v>
      </c>
      <c r="F12" s="127" t="e">
        <f>'6'!C30</f>
        <v>#DIV/0!</v>
      </c>
      <c r="G12" s="127" t="e">
        <f>'6'!C37</f>
        <v>#DIV/0!</v>
      </c>
      <c r="H12" s="127" t="e">
        <f>'6'!C44</f>
        <v>#DIV/0!</v>
      </c>
      <c r="I12" s="127" t="e">
        <f>'6'!C49</f>
        <v>#DIV/0!</v>
      </c>
      <c r="J12" s="127" t="e">
        <f>'6'!C54</f>
        <v>#DIV/0!</v>
      </c>
      <c r="K12" s="128" t="e">
        <f t="shared" si="0"/>
        <v>#DIV/0!</v>
      </c>
      <c r="L12" s="110" t="e">
        <f t="shared" si="1"/>
        <v>#DIV/0!</v>
      </c>
      <c r="X12" s="166"/>
      <c r="Y12" s="166"/>
      <c r="Z12" s="166"/>
      <c r="AA12" s="166"/>
      <c r="AB12" s="166"/>
      <c r="AC12" s="166"/>
    </row>
    <row r="13" spans="1:29" s="33" customFormat="1" ht="21.75" customHeight="1" x14ac:dyDescent="0.2">
      <c r="A13" s="100">
        <v>7</v>
      </c>
      <c r="B13" s="101">
        <f>СТАРТ!B15</f>
        <v>0</v>
      </c>
      <c r="C13" s="127" t="e">
        <f>'7'!C13</f>
        <v>#DIV/0!</v>
      </c>
      <c r="D13" s="127" t="e">
        <f>'7'!C18</f>
        <v>#DIV/0!</v>
      </c>
      <c r="E13" s="127" t="e">
        <f>'7'!C25</f>
        <v>#DIV/0!</v>
      </c>
      <c r="F13" s="127" t="e">
        <f>'7'!C30</f>
        <v>#DIV/0!</v>
      </c>
      <c r="G13" s="127" t="e">
        <f>'7'!C37</f>
        <v>#DIV/0!</v>
      </c>
      <c r="H13" s="127" t="e">
        <f>'7'!C44</f>
        <v>#DIV/0!</v>
      </c>
      <c r="I13" s="127" t="e">
        <f>'7'!C49</f>
        <v>#DIV/0!</v>
      </c>
      <c r="J13" s="127" t="e">
        <f>'7'!C54</f>
        <v>#DIV/0!</v>
      </c>
      <c r="K13" s="128" t="e">
        <f t="shared" si="0"/>
        <v>#DIV/0!</v>
      </c>
      <c r="L13" s="110" t="e">
        <f t="shared" si="1"/>
        <v>#DIV/0!</v>
      </c>
      <c r="X13" s="166"/>
      <c r="Y13" s="166"/>
      <c r="Z13" s="166"/>
      <c r="AA13" s="166"/>
      <c r="AB13" s="166"/>
      <c r="AC13" s="166"/>
    </row>
    <row r="14" spans="1:29" s="33" customFormat="1" ht="21.75" customHeight="1" x14ac:dyDescent="0.2">
      <c r="A14" s="100">
        <v>8</v>
      </c>
      <c r="B14" s="101">
        <f>СТАРТ!B16</f>
        <v>0</v>
      </c>
      <c r="C14" s="127" t="e">
        <f>'8'!C13</f>
        <v>#DIV/0!</v>
      </c>
      <c r="D14" s="127" t="e">
        <f>'8'!C18</f>
        <v>#DIV/0!</v>
      </c>
      <c r="E14" s="127" t="e">
        <f>'8'!C25</f>
        <v>#DIV/0!</v>
      </c>
      <c r="F14" s="127" t="e">
        <f>'8'!C30</f>
        <v>#DIV/0!</v>
      </c>
      <c r="G14" s="127" t="e">
        <f>'8'!C37</f>
        <v>#DIV/0!</v>
      </c>
      <c r="H14" s="127" t="e">
        <f>'8'!C44</f>
        <v>#DIV/0!</v>
      </c>
      <c r="I14" s="127" t="e">
        <f>'8'!C49</f>
        <v>#DIV/0!</v>
      </c>
      <c r="J14" s="127" t="e">
        <f>'8'!C54</f>
        <v>#DIV/0!</v>
      </c>
      <c r="K14" s="128" t="e">
        <f t="shared" si="0"/>
        <v>#DIV/0!</v>
      </c>
      <c r="L14" s="110" t="e">
        <f t="shared" si="1"/>
        <v>#DIV/0!</v>
      </c>
      <c r="X14" s="166"/>
      <c r="Y14" s="166"/>
      <c r="Z14" s="166"/>
      <c r="AA14" s="166"/>
      <c r="AB14" s="166"/>
      <c r="AC14" s="166"/>
    </row>
    <row r="15" spans="1:29" s="33" customFormat="1" ht="21.75" customHeight="1" x14ac:dyDescent="0.2">
      <c r="A15" s="100">
        <v>9</v>
      </c>
      <c r="B15" s="101">
        <f>СТАРТ!B17</f>
        <v>0</v>
      </c>
      <c r="C15" s="127" t="e">
        <f>'9'!C13</f>
        <v>#DIV/0!</v>
      </c>
      <c r="D15" s="127" t="e">
        <f>'9'!C18</f>
        <v>#DIV/0!</v>
      </c>
      <c r="E15" s="127" t="e">
        <f>'9'!C25</f>
        <v>#DIV/0!</v>
      </c>
      <c r="F15" s="127" t="e">
        <f>'9'!C30</f>
        <v>#DIV/0!</v>
      </c>
      <c r="G15" s="127" t="e">
        <f>'9'!C37</f>
        <v>#DIV/0!</v>
      </c>
      <c r="H15" s="127" t="e">
        <f>'9'!C44</f>
        <v>#DIV/0!</v>
      </c>
      <c r="I15" s="127" t="e">
        <f>'9'!C49</f>
        <v>#DIV/0!</v>
      </c>
      <c r="J15" s="127" t="e">
        <f>'9'!C54</f>
        <v>#DIV/0!</v>
      </c>
      <c r="K15" s="128" t="e">
        <f t="shared" si="0"/>
        <v>#DIV/0!</v>
      </c>
      <c r="L15" s="110" t="e">
        <f t="shared" si="1"/>
        <v>#DIV/0!</v>
      </c>
      <c r="X15" s="166"/>
      <c r="Y15" s="166"/>
      <c r="Z15" s="166"/>
      <c r="AA15" s="166"/>
      <c r="AB15" s="166"/>
      <c r="AC15" s="166"/>
    </row>
    <row r="16" spans="1:29" s="33" customFormat="1" ht="21.75" customHeight="1" x14ac:dyDescent="0.2">
      <c r="A16" s="100">
        <v>10</v>
      </c>
      <c r="B16" s="101">
        <f>СТАРТ!B18</f>
        <v>0</v>
      </c>
      <c r="C16" s="127" t="e">
        <f>'10'!C13</f>
        <v>#DIV/0!</v>
      </c>
      <c r="D16" s="127" t="e">
        <f>'10'!C18</f>
        <v>#DIV/0!</v>
      </c>
      <c r="E16" s="127" t="e">
        <f>'10'!C25</f>
        <v>#DIV/0!</v>
      </c>
      <c r="F16" s="127" t="e">
        <f>'10'!C30</f>
        <v>#DIV/0!</v>
      </c>
      <c r="G16" s="127" t="e">
        <f>'10'!C37</f>
        <v>#DIV/0!</v>
      </c>
      <c r="H16" s="127" t="e">
        <f>'10'!C44</f>
        <v>#DIV/0!</v>
      </c>
      <c r="I16" s="127" t="e">
        <f>'10'!C49</f>
        <v>#DIV/0!</v>
      </c>
      <c r="J16" s="127" t="e">
        <f>'10'!C54</f>
        <v>#DIV/0!</v>
      </c>
      <c r="K16" s="128" t="e">
        <f t="shared" si="0"/>
        <v>#DIV/0!</v>
      </c>
      <c r="L16" s="110" t="e">
        <f t="shared" si="1"/>
        <v>#DIV/0!</v>
      </c>
      <c r="X16" s="166"/>
      <c r="Y16" s="166"/>
      <c r="Z16" s="166"/>
      <c r="AA16" s="166"/>
      <c r="AB16" s="166"/>
      <c r="AC16" s="166"/>
    </row>
    <row r="17" spans="1:29" s="33" customFormat="1" ht="21.75" customHeight="1" x14ac:dyDescent="0.2">
      <c r="A17" s="100">
        <v>11</v>
      </c>
      <c r="B17" s="101">
        <f>СТАРТ!B19</f>
        <v>0</v>
      </c>
      <c r="C17" s="127" t="e">
        <f>'11'!C13</f>
        <v>#DIV/0!</v>
      </c>
      <c r="D17" s="127" t="e">
        <f>'11'!C18</f>
        <v>#DIV/0!</v>
      </c>
      <c r="E17" s="127" t="e">
        <f>'11'!C25</f>
        <v>#DIV/0!</v>
      </c>
      <c r="F17" s="127" t="e">
        <f>'11'!C30</f>
        <v>#DIV/0!</v>
      </c>
      <c r="G17" s="127" t="e">
        <f>'11'!C37</f>
        <v>#DIV/0!</v>
      </c>
      <c r="H17" s="127" t="e">
        <f>'11'!C44</f>
        <v>#DIV/0!</v>
      </c>
      <c r="I17" s="127" t="e">
        <f>'11'!C49</f>
        <v>#DIV/0!</v>
      </c>
      <c r="J17" s="127" t="e">
        <f>'11'!C54</f>
        <v>#DIV/0!</v>
      </c>
      <c r="K17" s="128" t="e">
        <f t="shared" si="0"/>
        <v>#DIV/0!</v>
      </c>
      <c r="L17" s="110" t="e">
        <f t="shared" si="1"/>
        <v>#DIV/0!</v>
      </c>
      <c r="X17" s="166"/>
      <c r="Y17" s="166"/>
      <c r="Z17" s="166"/>
      <c r="AA17" s="166"/>
      <c r="AB17" s="166"/>
      <c r="AC17" s="166"/>
    </row>
    <row r="18" spans="1:29" s="33" customFormat="1" ht="21.75" customHeight="1" x14ac:dyDescent="0.2">
      <c r="A18" s="100">
        <v>12</v>
      </c>
      <c r="B18" s="101">
        <f>СТАРТ!B20</f>
        <v>0</v>
      </c>
      <c r="C18" s="127" t="e">
        <f>'12'!C13</f>
        <v>#DIV/0!</v>
      </c>
      <c r="D18" s="127" t="e">
        <f>'12'!C18</f>
        <v>#DIV/0!</v>
      </c>
      <c r="E18" s="127" t="e">
        <f>'12'!C25</f>
        <v>#DIV/0!</v>
      </c>
      <c r="F18" s="127" t="e">
        <f>'12'!C30</f>
        <v>#DIV/0!</v>
      </c>
      <c r="G18" s="127" t="e">
        <f>'12'!C37</f>
        <v>#DIV/0!</v>
      </c>
      <c r="H18" s="127" t="e">
        <f>'12'!C44</f>
        <v>#DIV/0!</v>
      </c>
      <c r="I18" s="127" t="e">
        <f>'12'!C49</f>
        <v>#DIV/0!</v>
      </c>
      <c r="J18" s="127" t="e">
        <f>'12'!C54</f>
        <v>#DIV/0!</v>
      </c>
      <c r="K18" s="128" t="e">
        <f t="shared" si="0"/>
        <v>#DIV/0!</v>
      </c>
      <c r="L18" s="110" t="e">
        <f t="shared" si="1"/>
        <v>#DIV/0!</v>
      </c>
      <c r="X18" s="166"/>
      <c r="Y18" s="166"/>
      <c r="Z18" s="166"/>
      <c r="AA18" s="166"/>
      <c r="AB18" s="166"/>
      <c r="AC18" s="166"/>
    </row>
    <row r="19" spans="1:29" s="33" customFormat="1" ht="21.75" customHeight="1" x14ac:dyDescent="0.2">
      <c r="A19" s="100">
        <v>13</v>
      </c>
      <c r="B19" s="101">
        <f>СТАРТ!B21</f>
        <v>0</v>
      </c>
      <c r="C19" s="127" t="e">
        <f>'13'!C13</f>
        <v>#DIV/0!</v>
      </c>
      <c r="D19" s="127" t="e">
        <f>'13'!C18</f>
        <v>#DIV/0!</v>
      </c>
      <c r="E19" s="127" t="e">
        <f>'13'!C25</f>
        <v>#DIV/0!</v>
      </c>
      <c r="F19" s="127" t="e">
        <f>'13'!C30</f>
        <v>#DIV/0!</v>
      </c>
      <c r="G19" s="127" t="e">
        <f>'13'!C37</f>
        <v>#DIV/0!</v>
      </c>
      <c r="H19" s="127" t="e">
        <f>'13'!C44</f>
        <v>#DIV/0!</v>
      </c>
      <c r="I19" s="127" t="e">
        <f>'13'!C49</f>
        <v>#DIV/0!</v>
      </c>
      <c r="J19" s="127" t="e">
        <f>'13'!C54</f>
        <v>#DIV/0!</v>
      </c>
      <c r="K19" s="128" t="e">
        <f t="shared" si="0"/>
        <v>#DIV/0!</v>
      </c>
      <c r="L19" s="110" t="e">
        <f t="shared" si="1"/>
        <v>#DIV/0!</v>
      </c>
    </row>
    <row r="20" spans="1:29" s="33" customFormat="1" ht="21.75" customHeight="1" x14ac:dyDescent="0.2">
      <c r="A20" s="100">
        <v>14</v>
      </c>
      <c r="B20" s="101">
        <f>СТАРТ!B22</f>
        <v>0</v>
      </c>
      <c r="C20" s="127" t="e">
        <f>'14'!C13</f>
        <v>#DIV/0!</v>
      </c>
      <c r="D20" s="127" t="e">
        <f>'14'!C18</f>
        <v>#DIV/0!</v>
      </c>
      <c r="E20" s="127" t="e">
        <f>'14'!C25</f>
        <v>#DIV/0!</v>
      </c>
      <c r="F20" s="127" t="e">
        <f>'14'!C30</f>
        <v>#DIV/0!</v>
      </c>
      <c r="G20" s="127" t="e">
        <f>'14'!C37</f>
        <v>#DIV/0!</v>
      </c>
      <c r="H20" s="127" t="e">
        <f>'14'!C44</f>
        <v>#DIV/0!</v>
      </c>
      <c r="I20" s="127" t="e">
        <f>'14'!C49</f>
        <v>#DIV/0!</v>
      </c>
      <c r="J20" s="127" t="e">
        <f>'14'!C54</f>
        <v>#DIV/0!</v>
      </c>
      <c r="K20" s="128" t="e">
        <f t="shared" si="0"/>
        <v>#DIV/0!</v>
      </c>
      <c r="L20" s="110" t="e">
        <f t="shared" si="1"/>
        <v>#DIV/0!</v>
      </c>
    </row>
    <row r="21" spans="1:29" s="33" customFormat="1" ht="21.75" customHeight="1" x14ac:dyDescent="0.2">
      <c r="A21" s="168" t="s">
        <v>16</v>
      </c>
      <c r="B21" s="168"/>
      <c r="C21" s="129" t="e">
        <f t="shared" ref="C21:J21" si="2">AVERAGE(C7:C20)</f>
        <v>#DIV/0!</v>
      </c>
      <c r="D21" s="129" t="e">
        <f t="shared" si="2"/>
        <v>#DIV/0!</v>
      </c>
      <c r="E21" s="129" t="e">
        <f t="shared" si="2"/>
        <v>#DIV/0!</v>
      </c>
      <c r="F21" s="129" t="e">
        <f t="shared" si="2"/>
        <v>#DIV/0!</v>
      </c>
      <c r="G21" s="129" t="e">
        <f t="shared" si="2"/>
        <v>#DIV/0!</v>
      </c>
      <c r="H21" s="129" t="e">
        <f t="shared" si="2"/>
        <v>#DIV/0!</v>
      </c>
      <c r="I21" s="129" t="e">
        <f t="shared" si="2"/>
        <v>#DIV/0!</v>
      </c>
      <c r="J21" s="129" t="e">
        <f t="shared" si="2"/>
        <v>#DIV/0!</v>
      </c>
      <c r="K21" s="128" t="e">
        <f t="shared" si="0"/>
        <v>#DIV/0!</v>
      </c>
      <c r="L21" s="110" t="e">
        <f t="shared" si="1"/>
        <v>#DIV/0!</v>
      </c>
    </row>
    <row r="22" spans="1:29" ht="21.75" customHeight="1" x14ac:dyDescent="0.25">
      <c r="A22" s="163" t="s">
        <v>54</v>
      </c>
      <c r="B22" s="163"/>
      <c r="C22" s="111" t="e">
        <f>IF(C21&gt;4.44,"Высокий",IF(AND(C21&lt;4.49,C21&gt;3.24),"Повышенный",IF(AND(C21&lt;2.1,C21&gt;1.24),"Ниже среднего",IF(AND(C21&lt;3.29,C21&gt;2),"Средний","Критический"))))</f>
        <v>#DIV/0!</v>
      </c>
      <c r="D22" s="111" t="e">
        <f t="shared" ref="D22:K22" si="3">IF(D21&gt;4.44,"Высокий",IF(AND(D21&lt;4.49,D21&gt;3.24),"Повышенный",IF(AND(D21&lt;2.1,D21&gt;1.24),"Ниже среднего",IF(AND(D21&lt;3.29,D21&gt;2),"Средний","Критический"))))</f>
        <v>#DIV/0!</v>
      </c>
      <c r="E22" s="111" t="e">
        <f t="shared" si="3"/>
        <v>#DIV/0!</v>
      </c>
      <c r="F22" s="111" t="e">
        <f t="shared" si="3"/>
        <v>#DIV/0!</v>
      </c>
      <c r="G22" s="111" t="e">
        <f t="shared" si="3"/>
        <v>#DIV/0!</v>
      </c>
      <c r="H22" s="111" t="e">
        <f t="shared" si="3"/>
        <v>#DIV/0!</v>
      </c>
      <c r="I22" s="111" t="e">
        <f t="shared" si="3"/>
        <v>#DIV/0!</v>
      </c>
      <c r="J22" s="111" t="e">
        <f t="shared" si="3"/>
        <v>#DIV/0!</v>
      </c>
      <c r="K22" s="111" t="e">
        <f t="shared" si="3"/>
        <v>#DIV/0!</v>
      </c>
      <c r="O22" s="164" t="s">
        <v>62</v>
      </c>
      <c r="P22" s="164"/>
      <c r="Q22" s="164"/>
      <c r="R22" s="164"/>
      <c r="S22" s="164"/>
      <c r="T22" s="164"/>
      <c r="U22" s="164"/>
      <c r="V22" s="164"/>
    </row>
    <row r="25" spans="1:29" x14ac:dyDescent="0.25">
      <c r="A25" s="24"/>
      <c r="B25" s="45"/>
      <c r="C25" s="87"/>
      <c r="E25" s="87"/>
    </row>
    <row r="26" spans="1:29" x14ac:dyDescent="0.25">
      <c r="A26" s="24"/>
      <c r="B26" s="45"/>
      <c r="C26" s="87"/>
    </row>
    <row r="27" spans="1:29" hidden="1" x14ac:dyDescent="0.25">
      <c r="A27" s="24"/>
      <c r="B27" s="6" t="s">
        <v>56</v>
      </c>
      <c r="C27" s="104">
        <f>COUNTIF(L7:L20,"Критический")</f>
        <v>0</v>
      </c>
    </row>
    <row r="28" spans="1:29" hidden="1" x14ac:dyDescent="0.25">
      <c r="B28" s="6" t="s">
        <v>57</v>
      </c>
      <c r="C28" s="104">
        <f>COUNTIF(L7:L20,"Ниже среднего")</f>
        <v>0</v>
      </c>
    </row>
    <row r="29" spans="1:29" hidden="1" x14ac:dyDescent="0.25">
      <c r="A29" s="24"/>
      <c r="B29" s="37" t="s">
        <v>58</v>
      </c>
      <c r="C29" s="104">
        <f>COUNTIF(L7:L20,"Средний")</f>
        <v>0</v>
      </c>
    </row>
    <row r="30" spans="1:29" hidden="1" x14ac:dyDescent="0.25">
      <c r="A30" s="24"/>
      <c r="B30" s="37" t="s">
        <v>59</v>
      </c>
      <c r="C30" s="104">
        <f>COUNTIF(L7:L20,"Повышенный")</f>
        <v>0</v>
      </c>
    </row>
    <row r="31" spans="1:29" ht="15.75" hidden="1" x14ac:dyDescent="0.25">
      <c r="A31" s="24"/>
      <c r="B31" s="37" t="s">
        <v>60</v>
      </c>
      <c r="C31" s="105">
        <f>COUNTIF(L7:L20,"Высокий")</f>
        <v>0</v>
      </c>
    </row>
    <row r="32" spans="1:29" x14ac:dyDescent="0.25">
      <c r="A32" s="24"/>
      <c r="B32" s="45"/>
      <c r="C32" s="104"/>
    </row>
    <row r="33" spans="1:3" x14ac:dyDescent="0.25">
      <c r="A33" s="24"/>
      <c r="B33" s="45"/>
      <c r="C33" s="87"/>
    </row>
    <row r="34" spans="1:3" x14ac:dyDescent="0.25">
      <c r="A34" s="24"/>
      <c r="B34" s="24"/>
    </row>
    <row r="35" spans="1:3" x14ac:dyDescent="0.25">
      <c r="A35" s="24"/>
      <c r="B35" s="24"/>
    </row>
    <row r="36" spans="1:3" x14ac:dyDescent="0.25">
      <c r="A36" s="24"/>
      <c r="B36" s="24"/>
    </row>
    <row r="37" spans="1:3" x14ac:dyDescent="0.25">
      <c r="A37" s="46"/>
      <c r="B37" s="45"/>
    </row>
    <row r="38" spans="1:3" x14ac:dyDescent="0.25">
      <c r="A38" s="46"/>
      <c r="B38" s="45"/>
    </row>
    <row r="39" spans="1:3" x14ac:dyDescent="0.25">
      <c r="A39" s="46"/>
      <c r="B39" s="45"/>
    </row>
    <row r="40" spans="1:3" x14ac:dyDescent="0.25">
      <c r="A40" s="24"/>
      <c r="B40" s="24"/>
    </row>
    <row r="41" spans="1:3" x14ac:dyDescent="0.25">
      <c r="A41" s="24"/>
      <c r="B41" s="45"/>
    </row>
  </sheetData>
  <sheetProtection sheet="1" selectLockedCells="1"/>
  <mergeCells count="13">
    <mergeCell ref="A22:B22"/>
    <mergeCell ref="O22:V22"/>
    <mergeCell ref="O7:V9"/>
    <mergeCell ref="X11:AC18"/>
    <mergeCell ref="C2:H2"/>
    <mergeCell ref="A21:B21"/>
    <mergeCell ref="N3:X3"/>
    <mergeCell ref="T5:V5"/>
    <mergeCell ref="O5:P5"/>
    <mergeCell ref="O6:P6"/>
    <mergeCell ref="Q4:R4"/>
    <mergeCell ref="T6:V6"/>
    <mergeCell ref="W10:AC10"/>
  </mergeCells>
  <conditionalFormatting sqref="B7:B20">
    <cfRule type="cellIs" dxfId="4" priority="5" operator="equal">
      <formula>0</formula>
    </cfRule>
  </conditionalFormatting>
  <conditionalFormatting sqref="O6:P6 S4 T5:W5">
    <cfRule type="cellIs" dxfId="3" priority="4" operator="equal">
      <formula>0</formula>
    </cfRule>
  </conditionalFormatting>
  <conditionalFormatting sqref="O5:P5">
    <cfRule type="cellIs" dxfId="2" priority="3" operator="equal">
      <formula>0</formula>
    </cfRule>
  </conditionalFormatting>
  <conditionalFormatting sqref="B3">
    <cfRule type="cellIs" dxfId="1" priority="2" operator="equal">
      <formula>0</formula>
    </cfRule>
  </conditionalFormatting>
  <conditionalFormatting sqref="K3">
    <cfRule type="cellIs" dxfId="0" priority="1" operator="equal">
      <formula>0</formula>
    </cfRule>
  </conditionalFormatting>
  <pageMargins left="0.39370078740157483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3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6" customWidth="1"/>
    <col min="2" max="2" width="29.7109375" style="6" customWidth="1"/>
    <col min="3" max="3" width="5" style="6" customWidth="1"/>
    <col min="4" max="7" width="9.140625" style="6"/>
    <col min="8" max="8" width="16.42578125" style="6" customWidth="1"/>
    <col min="9" max="9" width="7" style="1" customWidth="1"/>
    <col min="10" max="10" width="9.140625" style="6" hidden="1" customWidth="1"/>
    <col min="11" max="15" width="9.140625" style="6"/>
    <col min="16" max="16" width="15.7109375" style="6" customWidth="1"/>
    <col min="17" max="16384" width="9.140625" style="6"/>
  </cols>
  <sheetData>
    <row r="1" spans="1:18" x14ac:dyDescent="0.25">
      <c r="A1" s="135" t="str">
        <f>УПРАВЛЕНИЕ!A3</f>
        <v>Мониторинг личностных результатов обучающихся (CОО)</v>
      </c>
      <c r="B1" s="135"/>
      <c r="C1" s="135"/>
      <c r="D1" s="135"/>
      <c r="E1" s="135"/>
      <c r="F1" s="135"/>
      <c r="G1" s="135"/>
      <c r="H1" s="26"/>
      <c r="J1" s="27"/>
    </row>
    <row r="2" spans="1:18" x14ac:dyDescent="0.25">
      <c r="A2" s="1"/>
      <c r="B2" s="28"/>
      <c r="C2" s="27"/>
      <c r="D2" s="27"/>
      <c r="E2" s="27"/>
      <c r="F2" s="27"/>
      <c r="G2" s="27"/>
      <c r="H2" s="29"/>
      <c r="J2" s="27"/>
    </row>
    <row r="3" spans="1:18" x14ac:dyDescent="0.25">
      <c r="A3" s="1"/>
      <c r="B3" s="44"/>
      <c r="C3" s="1"/>
      <c r="D3" s="30"/>
      <c r="E3" s="27"/>
      <c r="F3" s="27"/>
      <c r="G3" s="27"/>
      <c r="H3" s="29"/>
      <c r="J3" s="27"/>
    </row>
    <row r="4" spans="1:18" x14ac:dyDescent="0.25">
      <c r="A4" s="1"/>
      <c r="B4" s="7" t="s">
        <v>15</v>
      </c>
      <c r="C4" s="1"/>
      <c r="D4" s="27"/>
      <c r="E4" s="27"/>
      <c r="F4" s="27"/>
      <c r="G4" s="27"/>
      <c r="H4" s="29"/>
      <c r="J4" s="27"/>
    </row>
    <row r="5" spans="1:18" x14ac:dyDescent="0.25">
      <c r="A5" s="1"/>
      <c r="B5" s="2"/>
      <c r="C5" s="27"/>
      <c r="D5" s="3"/>
      <c r="E5" s="27"/>
      <c r="F5" s="27"/>
      <c r="G5" s="27"/>
      <c r="H5" s="29"/>
      <c r="J5" s="27"/>
    </row>
    <row r="6" spans="1:18" x14ac:dyDescent="0.25">
      <c r="A6" s="1"/>
      <c r="B6" s="7" t="s">
        <v>4</v>
      </c>
      <c r="C6" s="31"/>
      <c r="D6" s="7" t="s">
        <v>5</v>
      </c>
      <c r="E6" s="27"/>
      <c r="F6" s="27"/>
      <c r="G6" s="27"/>
      <c r="H6" s="29"/>
      <c r="J6" s="27"/>
    </row>
    <row r="7" spans="1:18" x14ac:dyDescent="0.25">
      <c r="A7" s="1"/>
      <c r="B7" s="32"/>
      <c r="C7" s="33"/>
      <c r="D7" s="34"/>
      <c r="E7" s="27"/>
      <c r="F7" s="27"/>
      <c r="G7" s="27"/>
      <c r="H7" s="29"/>
      <c r="J7" s="27"/>
      <c r="L7" s="136" t="s">
        <v>48</v>
      </c>
      <c r="M7" s="136"/>
      <c r="N7" s="136"/>
      <c r="O7" s="136"/>
      <c r="P7" s="136"/>
      <c r="Q7" s="137">
        <v>5</v>
      </c>
    </row>
    <row r="8" spans="1:18" ht="15" customHeight="1" x14ac:dyDescent="0.25">
      <c r="A8" s="35" t="s">
        <v>6</v>
      </c>
      <c r="B8" s="36" t="s">
        <v>7</v>
      </c>
      <c r="C8" s="34"/>
      <c r="D8" s="138" t="s">
        <v>53</v>
      </c>
      <c r="E8" s="138"/>
      <c r="F8" s="138"/>
      <c r="G8" s="138"/>
      <c r="H8" s="138"/>
      <c r="I8" s="138"/>
      <c r="J8" s="70"/>
      <c r="L8" s="136"/>
      <c r="M8" s="136"/>
      <c r="N8" s="136"/>
      <c r="O8" s="136"/>
      <c r="P8" s="136"/>
      <c r="Q8" s="137"/>
    </row>
    <row r="9" spans="1:18" x14ac:dyDescent="0.25">
      <c r="A9" s="35">
        <v>1</v>
      </c>
      <c r="B9" s="123"/>
      <c r="C9" s="27"/>
      <c r="D9" s="138"/>
      <c r="E9" s="138"/>
      <c r="F9" s="138"/>
      <c r="G9" s="138"/>
      <c r="H9" s="138"/>
      <c r="I9" s="138"/>
      <c r="J9" s="70"/>
      <c r="L9" s="136" t="s">
        <v>49</v>
      </c>
      <c r="M9" s="136"/>
      <c r="N9" s="136"/>
      <c r="O9" s="136"/>
      <c r="P9" s="136"/>
      <c r="Q9" s="137">
        <v>4</v>
      </c>
    </row>
    <row r="10" spans="1:18" x14ac:dyDescent="0.25">
      <c r="A10" s="35">
        <v>2</v>
      </c>
      <c r="B10" s="123"/>
      <c r="C10" s="27"/>
      <c r="D10" s="138"/>
      <c r="E10" s="138"/>
      <c r="F10" s="138"/>
      <c r="G10" s="138"/>
      <c r="H10" s="138"/>
      <c r="I10" s="138"/>
      <c r="J10" s="70"/>
      <c r="L10" s="136"/>
      <c r="M10" s="136"/>
      <c r="N10" s="136"/>
      <c r="O10" s="136"/>
      <c r="P10" s="136"/>
      <c r="Q10" s="137"/>
    </row>
    <row r="11" spans="1:18" x14ac:dyDescent="0.25">
      <c r="A11" s="35">
        <v>3</v>
      </c>
      <c r="B11" s="123"/>
      <c r="C11" s="27"/>
      <c r="D11" s="138"/>
      <c r="E11" s="138"/>
      <c r="F11" s="138"/>
      <c r="G11" s="138"/>
      <c r="H11" s="138"/>
      <c r="I11" s="138"/>
      <c r="J11" s="70"/>
      <c r="L11" s="139" t="s">
        <v>8</v>
      </c>
      <c r="M11" s="140"/>
      <c r="N11" s="140"/>
      <c r="O11" s="140"/>
      <c r="P11" s="141"/>
      <c r="Q11" s="89">
        <v>3</v>
      </c>
    </row>
    <row r="12" spans="1:18" ht="15" customHeight="1" x14ac:dyDescent="0.25">
      <c r="A12" s="35">
        <v>4</v>
      </c>
      <c r="B12" s="123"/>
      <c r="C12" s="27"/>
      <c r="D12" s="138"/>
      <c r="E12" s="138"/>
      <c r="F12" s="138"/>
      <c r="G12" s="138"/>
      <c r="H12" s="138"/>
      <c r="I12" s="138"/>
      <c r="J12" s="70"/>
      <c r="L12" s="90" t="s">
        <v>9</v>
      </c>
      <c r="M12" s="90"/>
      <c r="N12" s="90"/>
      <c r="O12" s="90"/>
      <c r="P12" s="91"/>
      <c r="Q12" s="89">
        <v>2</v>
      </c>
      <c r="R12" s="37"/>
    </row>
    <row r="13" spans="1:18" x14ac:dyDescent="0.25">
      <c r="A13" s="35">
        <v>5</v>
      </c>
      <c r="B13" s="123"/>
      <c r="C13" s="27"/>
      <c r="D13" s="138"/>
      <c r="E13" s="138"/>
      <c r="F13" s="138"/>
      <c r="G13" s="138"/>
      <c r="H13" s="138"/>
      <c r="I13" s="138"/>
      <c r="J13" s="70"/>
      <c r="L13" s="92" t="s">
        <v>10</v>
      </c>
      <c r="Q13" s="89">
        <v>1</v>
      </c>
      <c r="R13" s="37"/>
    </row>
    <row r="14" spans="1:18" x14ac:dyDescent="0.25">
      <c r="A14" s="35">
        <v>6</v>
      </c>
      <c r="B14" s="123"/>
      <c r="C14" s="27"/>
      <c r="D14" s="138"/>
      <c r="E14" s="138"/>
      <c r="F14" s="138"/>
      <c r="G14" s="138"/>
      <c r="H14" s="138"/>
      <c r="I14" s="138"/>
      <c r="J14" s="70"/>
      <c r="L14" s="142" t="s">
        <v>11</v>
      </c>
      <c r="M14" s="142"/>
      <c r="N14" s="142"/>
      <c r="O14" s="142"/>
      <c r="P14" s="142"/>
      <c r="Q14" s="89">
        <v>0</v>
      </c>
      <c r="R14" s="37"/>
    </row>
    <row r="15" spans="1:18" x14ac:dyDescent="0.25">
      <c r="A15" s="35">
        <v>7</v>
      </c>
      <c r="B15" s="123"/>
      <c r="C15" s="27"/>
      <c r="D15" s="138"/>
      <c r="E15" s="138"/>
      <c r="F15" s="138"/>
      <c r="G15" s="138"/>
      <c r="H15" s="138"/>
      <c r="I15" s="138"/>
      <c r="J15" s="70"/>
      <c r="L15" s="37"/>
      <c r="M15" s="5"/>
      <c r="N15" s="5"/>
      <c r="O15" s="5"/>
      <c r="P15" s="5"/>
      <c r="Q15" s="37"/>
      <c r="R15" s="37"/>
    </row>
    <row r="16" spans="1:18" x14ac:dyDescent="0.25">
      <c r="A16" s="35">
        <v>8</v>
      </c>
      <c r="B16" s="123"/>
      <c r="C16" s="27"/>
      <c r="J16" s="70"/>
      <c r="L16" s="37"/>
      <c r="M16" s="5"/>
      <c r="N16" s="5"/>
      <c r="O16" s="5"/>
      <c r="P16" s="5"/>
      <c r="Q16" s="37"/>
      <c r="R16" s="37"/>
    </row>
    <row r="17" spans="1:18" ht="16.5" customHeight="1" x14ac:dyDescent="0.25">
      <c r="A17" s="35">
        <v>9</v>
      </c>
      <c r="B17" s="123"/>
      <c r="C17" s="27"/>
      <c r="J17" s="70"/>
      <c r="L17" s="37"/>
      <c r="M17" s="5"/>
      <c r="N17" s="5"/>
      <c r="O17" s="5"/>
      <c r="P17" s="5"/>
      <c r="Q17" s="37"/>
      <c r="R17" s="37"/>
    </row>
    <row r="18" spans="1:18" ht="18" customHeight="1" x14ac:dyDescent="0.25">
      <c r="A18" s="35">
        <v>10</v>
      </c>
      <c r="B18" s="4"/>
      <c r="C18" s="27"/>
      <c r="J18" s="27"/>
      <c r="L18" s="37"/>
      <c r="M18" s="37"/>
      <c r="N18" s="37"/>
      <c r="O18" s="37"/>
      <c r="P18" s="37"/>
      <c r="Q18" s="37"/>
      <c r="R18" s="37"/>
    </row>
    <row r="19" spans="1:18" x14ac:dyDescent="0.25">
      <c r="A19" s="35">
        <v>11</v>
      </c>
      <c r="B19" s="4"/>
      <c r="C19" s="27"/>
      <c r="J19" s="27"/>
      <c r="L19" s="37"/>
      <c r="M19" s="37"/>
      <c r="N19" s="37"/>
      <c r="O19" s="37"/>
      <c r="P19" s="37"/>
      <c r="Q19" s="37"/>
      <c r="R19" s="37"/>
    </row>
    <row r="20" spans="1:18" ht="15" customHeight="1" x14ac:dyDescent="0.25">
      <c r="A20" s="35">
        <v>12</v>
      </c>
      <c r="B20" s="4"/>
      <c r="C20" s="27"/>
      <c r="J20" s="27"/>
      <c r="L20" s="37"/>
      <c r="M20" s="37"/>
      <c r="N20" s="37"/>
      <c r="O20" s="37"/>
      <c r="P20" s="37"/>
      <c r="Q20" s="37"/>
      <c r="R20" s="37"/>
    </row>
    <row r="21" spans="1:18" x14ac:dyDescent="0.25">
      <c r="A21" s="35">
        <v>13</v>
      </c>
      <c r="B21" s="4"/>
      <c r="C21" s="27"/>
      <c r="J21" s="27"/>
      <c r="L21" s="37"/>
      <c r="M21" s="37"/>
      <c r="N21" s="37"/>
      <c r="O21" s="37"/>
      <c r="P21" s="37"/>
      <c r="Q21" s="37"/>
      <c r="R21" s="37"/>
    </row>
    <row r="22" spans="1:18" ht="15" customHeight="1" x14ac:dyDescent="0.25">
      <c r="A22" s="35">
        <v>14</v>
      </c>
      <c r="B22" s="4"/>
      <c r="C22" s="27"/>
      <c r="J22" s="27"/>
      <c r="L22" s="37"/>
      <c r="M22" s="37"/>
      <c r="N22" s="37"/>
      <c r="O22" s="37"/>
      <c r="P22" s="37"/>
      <c r="Q22" s="37"/>
      <c r="R22" s="37"/>
    </row>
    <row r="23" spans="1:18" x14ac:dyDescent="0.25">
      <c r="A23" s="38"/>
      <c r="B23" s="39"/>
      <c r="C23" s="38"/>
      <c r="D23" s="38"/>
    </row>
  </sheetData>
  <sheetProtection sheet="1" selectLockedCells="1"/>
  <mergeCells count="8">
    <mergeCell ref="A1:G1"/>
    <mergeCell ref="L7:P8"/>
    <mergeCell ref="L9:P10"/>
    <mergeCell ref="Q7:Q8"/>
    <mergeCell ref="Q9:Q10"/>
    <mergeCell ref="D8:I15"/>
    <mergeCell ref="L11:P11"/>
    <mergeCell ref="L14:P14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СТАРТ!B9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98" t="s">
        <v>4</v>
      </c>
      <c r="B4" s="95"/>
      <c r="C4" s="98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97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97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96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T8:T9"/>
    <mergeCell ref="A50:A53"/>
    <mergeCell ref="A54:B54"/>
    <mergeCell ref="A38:A43"/>
    <mergeCell ref="A44:B44"/>
    <mergeCell ref="A45:A48"/>
    <mergeCell ref="A49:B49"/>
    <mergeCell ref="A30:B30"/>
    <mergeCell ref="A31:A36"/>
    <mergeCell ref="A37:B37"/>
    <mergeCell ref="A13:B13"/>
    <mergeCell ref="A25:B25"/>
    <mergeCell ref="A26:A29"/>
    <mergeCell ref="A14:A17"/>
    <mergeCell ref="A19:A24"/>
    <mergeCell ref="A18:B18"/>
    <mergeCell ref="A1:C1"/>
    <mergeCell ref="A7:A12"/>
    <mergeCell ref="H5:I5"/>
    <mergeCell ref="E3:M3"/>
    <mergeCell ref="F4:M4"/>
    <mergeCell ref="G16:L17"/>
    <mergeCell ref="S8:S11"/>
    <mergeCell ref="F6:G6"/>
    <mergeCell ref="F7:G7"/>
    <mergeCell ref="O7:S7"/>
    <mergeCell ref="L6:M6"/>
    <mergeCell ref="L7:M7"/>
    <mergeCell ref="O8:R9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СТАРТ!B10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116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116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СТАРТ!B11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116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116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СТАРТ!B12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116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116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СТАРТ!B13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116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116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СТАРТ!B14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116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116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СТАРТ!B15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116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116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17</vt:i4>
      </vt:variant>
    </vt:vector>
  </HeadingPairs>
  <TitlesOfParts>
    <vt:vector size="17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2023-07-16T17:08:43Z</cp:lastPrinted>
  <dcterms:created xsi:type="dcterms:W3CDTF">2022-01-06T05:02:28Z</dcterms:created>
  <dcterms:modified xsi:type="dcterms:W3CDTF">2024-02-22T10:49:00Z</dcterms:modified>
</cp:coreProperties>
</file>